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2" windowWidth="12120" windowHeight="912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<sst xmlns="http://schemas.openxmlformats.org/spreadsheetml/2006/main" count="118" uniqueCount="60">
  <si>
    <t>№</t>
  </si>
  <si>
    <t>п/п</t>
  </si>
  <si>
    <t>Команда</t>
  </si>
  <si>
    <t>Предвари-тельные материалы</t>
  </si>
  <si>
    <r>
      <t xml:space="preserve">R -  </t>
    </r>
    <r>
      <rPr>
        <sz val="9"/>
        <rFont val="Times New Roman"/>
        <family val="1"/>
      </rPr>
      <t>тек.</t>
    </r>
  </si>
  <si>
    <r>
      <t xml:space="preserve">Место </t>
    </r>
    <r>
      <rPr>
        <b/>
        <sz val="9"/>
        <rFont val="Times New Roman"/>
        <family val="1"/>
      </rPr>
      <t xml:space="preserve">– </t>
    </r>
    <r>
      <rPr>
        <sz val="9"/>
        <rFont val="Times New Roman"/>
        <family val="1"/>
      </rPr>
      <t>тек.</t>
    </r>
    <r>
      <rPr>
        <b/>
        <sz val="9"/>
        <rFont val="Times New Roman"/>
        <family val="1"/>
      </rPr>
      <t xml:space="preserve"> </t>
    </r>
  </si>
  <si>
    <r>
      <t>Место –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по рейт.</t>
    </r>
    <r>
      <rPr>
        <b/>
        <sz val="9"/>
        <rFont val="Times New Roman"/>
        <family val="1"/>
      </rPr>
      <t xml:space="preserve"> </t>
    </r>
  </si>
  <si>
    <t xml:space="preserve">Сумма  мест в </t>
  </si>
  <si>
    <t>отборочных боях</t>
  </si>
  <si>
    <t>Финалы</t>
  </si>
  <si>
    <t xml:space="preserve">Основной </t>
  </si>
  <si>
    <t>Баллы</t>
  </si>
  <si>
    <r>
      <t>R</t>
    </r>
    <r>
      <rPr>
        <b/>
        <vertAlign val="subscript"/>
        <sz val="9"/>
        <rFont val="Times New Roman"/>
        <family val="1"/>
      </rPr>
      <t>пред</t>
    </r>
  </si>
  <si>
    <r>
      <t>R</t>
    </r>
    <r>
      <rPr>
        <b/>
        <vertAlign val="subscript"/>
        <sz val="9"/>
        <rFont val="Times New Roman"/>
        <family val="1"/>
      </rPr>
      <t>0</t>
    </r>
  </si>
  <si>
    <t xml:space="preserve">Место </t>
  </si>
  <si>
    <t>№ боя</t>
  </si>
  <si>
    <t xml:space="preserve">Баллы </t>
  </si>
  <si>
    <r>
      <t>R</t>
    </r>
    <r>
      <rPr>
        <b/>
        <vertAlign val="subscript"/>
        <sz val="9"/>
        <rFont val="Times New Roman"/>
        <family val="1"/>
      </rPr>
      <t>1</t>
    </r>
  </si>
  <si>
    <r>
      <t>R</t>
    </r>
    <r>
      <rPr>
        <b/>
        <vertAlign val="subscript"/>
        <sz val="9"/>
        <rFont val="Times New Roman"/>
        <family val="1"/>
      </rPr>
      <t>2</t>
    </r>
  </si>
  <si>
    <r>
      <t>Баллы / R</t>
    </r>
    <r>
      <rPr>
        <b/>
        <vertAlign val="subscript"/>
        <sz val="9"/>
        <rFont val="Times New Roman"/>
        <family val="1"/>
      </rPr>
      <t>ф</t>
    </r>
  </si>
  <si>
    <r>
      <t>R</t>
    </r>
    <r>
      <rPr>
        <b/>
        <vertAlign val="subscript"/>
        <sz val="9"/>
        <rFont val="Times New Roman"/>
        <family val="1"/>
      </rPr>
      <t>ОК</t>
    </r>
  </si>
  <si>
    <t xml:space="preserve">Ок. Место </t>
  </si>
  <si>
    <t>А</t>
  </si>
  <si>
    <t>Б</t>
  </si>
  <si>
    <t>В</t>
  </si>
  <si>
    <t>Г</t>
  </si>
  <si>
    <t>Письменный (0-й) тур</t>
  </si>
  <si>
    <t>Отборочные бои 1-го тура</t>
  </si>
  <si>
    <t>Отборочные бои 2-го тура</t>
  </si>
  <si>
    <t>Д</t>
  </si>
  <si>
    <t xml:space="preserve">Место – тек. </t>
  </si>
  <si>
    <t xml:space="preserve">1-й Малый </t>
  </si>
  <si>
    <t xml:space="preserve">2-й Малый </t>
  </si>
  <si>
    <t>ДИП-ЛОМ</t>
  </si>
  <si>
    <t>Гимназия № 41 г. Минска</t>
  </si>
  <si>
    <t>Гродно, Гимназия № 3 г. Гродно</t>
  </si>
  <si>
    <t>Гродно, Гимназия № 10 г. Гродно</t>
  </si>
  <si>
    <t>Гимназия № 20 г. Минска</t>
  </si>
  <si>
    <t>Гимназия № 13 г. Минска</t>
  </si>
  <si>
    <t>Гимназия № 37 г. Минска</t>
  </si>
  <si>
    <t>Гимназия № 10 г.Минска</t>
  </si>
  <si>
    <t>РФ, СОШ № 564, г. Санкт-Петербург</t>
  </si>
  <si>
    <t>Гродно, Центр творчества детей и молодежи “Прамень”</t>
  </si>
  <si>
    <t>Гимназия № 75 имени Масленикова П.В.</t>
  </si>
  <si>
    <t>Витебская обл., Средняя школа № 12 г.Новополоцка</t>
  </si>
  <si>
    <t>Минская обл., Cредняя школа № 3, г. Солигорска</t>
  </si>
  <si>
    <t>Гимназия № 61 г. Минска</t>
  </si>
  <si>
    <t>Гимназия № 56 г. Минска</t>
  </si>
  <si>
    <t>Гомель, Средняя школа 24 г. Гомеля</t>
  </si>
  <si>
    <t>РФ, ГБОУ СОШ №241 г. Санкт-Петербург</t>
  </si>
  <si>
    <t>Средняя школа № 61 г. Минска</t>
  </si>
  <si>
    <r>
      <rPr>
        <sz val="12"/>
        <color indexed="8"/>
        <rFont val="Times New Roman"/>
        <family val="1"/>
      </rPr>
      <t xml:space="preserve">Гимназия № 29 </t>
    </r>
    <r>
      <rPr>
        <b/>
        <sz val="10"/>
        <color indexed="8"/>
        <rFont val="Times New Roman"/>
        <family val="1"/>
      </rPr>
      <t>СТАРШИЕ</t>
    </r>
    <r>
      <rPr>
        <sz val="12"/>
        <color indexed="8"/>
        <rFont val="Times New Roman"/>
        <family val="1"/>
      </rPr>
      <t xml:space="preserve">  г. Минска</t>
    </r>
  </si>
  <si>
    <r>
      <rPr>
        <sz val="12"/>
        <color indexed="8"/>
        <rFont val="Times New Roman"/>
        <family val="1"/>
      </rPr>
      <t xml:space="preserve">Гимназия № 29 </t>
    </r>
    <r>
      <rPr>
        <b/>
        <sz val="10"/>
        <color indexed="8"/>
        <rFont val="Times New Roman"/>
        <family val="1"/>
      </rPr>
      <t>МЛАДШИЕ</t>
    </r>
    <r>
      <rPr>
        <sz val="12"/>
        <color indexed="8"/>
        <rFont val="Times New Roman"/>
        <family val="1"/>
      </rPr>
      <t xml:space="preserve">  г. Минска</t>
    </r>
  </si>
  <si>
    <t>I</t>
  </si>
  <si>
    <t>311.3</t>
  </si>
  <si>
    <t>II</t>
  </si>
  <si>
    <t>III</t>
  </si>
  <si>
    <t>ПО</t>
  </si>
  <si>
    <t>МГОТЮМ-2021</t>
  </si>
  <si>
    <t>Сборная команда Гимназия №27 и Гимназия №146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</si>
</sst>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32">
    <font>
      <sz val="10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vertAlign val="subscript"/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.5"/>
      <name val="Times New Roman"/>
      <family val="1"/>
    </font>
    <font>
      <sz val="8.5"/>
      <name val="Arial Cyr"/>
      <family val="0"/>
    </font>
    <font>
      <b/>
      <sz val="8.5"/>
      <name val="Times New Roman"/>
      <family val="1"/>
    </font>
    <font>
      <b/>
      <i/>
      <sz val="8.5"/>
      <name val="Times New Roman"/>
      <family val="1"/>
    </font>
    <font>
      <b/>
      <sz val="10"/>
      <name val="Arial Cyr"/>
      <family val="0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63"/>
      <name val="Times New Roman"/>
      <family val="1"/>
    </font>
    <font>
      <sz val="8.5"/>
      <color indexed="1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8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0" fillId="0" borderId="12" xfId="0" applyBorder="1" applyAlignment="1">
      <alignment vertical="top" wrapText="1"/>
    </xf>
    <xf numFmtId="0" fontId="2" fillId="0" borderId="13" xfId="0" applyFont="1" applyBorder="1" applyAlignment="1">
      <alignment horizontal="center" vertical="top" textRotation="90" wrapText="1"/>
    </xf>
    <xf numFmtId="0" fontId="2" fillId="0" borderId="14" xfId="0" applyFont="1" applyBorder="1" applyAlignment="1">
      <alignment horizontal="center" vertical="top" textRotation="90" wrapText="1"/>
    </xf>
    <xf numFmtId="0" fontId="0" fillId="0" borderId="14" xfId="0" applyBorder="1" applyAlignment="1">
      <alignment vertical="top" textRotation="90" wrapText="1"/>
    </xf>
    <xf numFmtId="0" fontId="0" fillId="0" borderId="15" xfId="0" applyBorder="1" applyAlignment="1">
      <alignment vertical="top" textRotation="90" wrapText="1"/>
    </xf>
    <xf numFmtId="0" fontId="1" fillId="0" borderId="12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textRotation="90" wrapText="1"/>
    </xf>
    <xf numFmtId="0" fontId="0" fillId="0" borderId="16" xfId="0" applyBorder="1" applyAlignment="1">
      <alignment/>
    </xf>
    <xf numFmtId="0" fontId="7" fillId="0" borderId="17" xfId="0" applyFont="1" applyBorder="1" applyAlignment="1">
      <alignment wrapText="1"/>
    </xf>
    <xf numFmtId="0" fontId="6" fillId="0" borderId="17" xfId="0" applyFont="1" applyBorder="1" applyAlignment="1">
      <alignment horizontal="center" vertical="top" wrapText="1"/>
    </xf>
    <xf numFmtId="2" fontId="6" fillId="0" borderId="17" xfId="0" applyNumberFormat="1" applyFont="1" applyBorder="1" applyAlignment="1">
      <alignment horizontal="center" vertical="top" wrapText="1"/>
    </xf>
    <xf numFmtId="4" fontId="6" fillId="0" borderId="17" xfId="0" applyNumberFormat="1" applyFont="1" applyBorder="1" applyAlignment="1">
      <alignment horizontal="center" vertical="top" wrapText="1"/>
    </xf>
    <xf numFmtId="3" fontId="6" fillId="0" borderId="17" xfId="0" applyNumberFormat="1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6" fillId="0" borderId="17" xfId="0" applyFont="1" applyFill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wrapText="1"/>
    </xf>
    <xf numFmtId="0" fontId="10" fillId="0" borderId="16" xfId="0" applyFont="1" applyBorder="1" applyAlignment="1">
      <alignment vertical="top"/>
    </xf>
    <xf numFmtId="0" fontId="0" fillId="0" borderId="0" xfId="0" applyAlignment="1">
      <alignment horizontal="center"/>
    </xf>
    <xf numFmtId="0" fontId="6" fillId="0" borderId="11" xfId="0" applyFont="1" applyFill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0" fillId="0" borderId="0" xfId="0" applyFill="1" applyAlignment="1">
      <alignment/>
    </xf>
    <xf numFmtId="4" fontId="6" fillId="0" borderId="17" xfId="0" applyNumberFormat="1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2" fontId="7" fillId="0" borderId="17" xfId="0" applyNumberFormat="1" applyFont="1" applyBorder="1" applyAlignment="1">
      <alignment horizontal="center" vertical="top" wrapText="1"/>
    </xf>
    <xf numFmtId="0" fontId="6" fillId="24" borderId="17" xfId="0" applyFont="1" applyFill="1" applyBorder="1" applyAlignment="1">
      <alignment horizontal="center" vertical="top" wrapText="1"/>
    </xf>
    <xf numFmtId="0" fontId="8" fillId="24" borderId="17" xfId="0" applyFont="1" applyFill="1" applyBorder="1" applyAlignment="1">
      <alignment horizontal="center" vertical="top" wrapText="1"/>
    </xf>
    <xf numFmtId="0" fontId="7" fillId="24" borderId="17" xfId="0" applyFont="1" applyFill="1" applyBorder="1" applyAlignment="1">
      <alignment horizontal="center" vertical="top" wrapText="1"/>
    </xf>
    <xf numFmtId="4" fontId="6" fillId="24" borderId="17" xfId="0" applyNumberFormat="1" applyFont="1" applyFill="1" applyBorder="1" applyAlignment="1">
      <alignment horizontal="center" vertical="top" wrapText="1"/>
    </xf>
    <xf numFmtId="0" fontId="7" fillId="24" borderId="17" xfId="0" applyFont="1" applyFill="1" applyBorder="1" applyAlignment="1">
      <alignment wrapText="1"/>
    </xf>
    <xf numFmtId="0" fontId="7" fillId="24" borderId="17" xfId="0" applyFont="1" applyFill="1" applyBorder="1" applyAlignment="1">
      <alignment horizontal="center" wrapText="1"/>
    </xf>
    <xf numFmtId="0" fontId="11" fillId="0" borderId="19" xfId="0" applyFont="1" applyBorder="1" applyAlignment="1">
      <alignment vertical="center" wrapText="1"/>
    </xf>
    <xf numFmtId="0" fontId="11" fillId="0" borderId="19" xfId="0" applyFont="1" applyBorder="1" applyAlignment="1">
      <alignment vertical="center" wrapText="1"/>
    </xf>
    <xf numFmtId="0" fontId="7" fillId="0" borderId="17" xfId="0" applyFont="1" applyBorder="1" applyAlignment="1">
      <alignment horizontal="center" vertical="top" wrapText="1"/>
    </xf>
    <xf numFmtId="2" fontId="0" fillId="0" borderId="0" xfId="0" applyNumberFormat="1" applyAlignment="1">
      <alignment/>
    </xf>
    <xf numFmtId="0" fontId="7" fillId="25" borderId="17" xfId="0" applyFont="1" applyFill="1" applyBorder="1" applyAlignment="1">
      <alignment horizontal="center" vertical="top" wrapText="1"/>
    </xf>
    <xf numFmtId="3" fontId="6" fillId="25" borderId="17" xfId="0" applyNumberFormat="1" applyFont="1" applyFill="1" applyBorder="1" applyAlignment="1">
      <alignment horizontal="center" vertical="top" wrapText="1"/>
    </xf>
    <xf numFmtId="0" fontId="9" fillId="25" borderId="17" xfId="0" applyFont="1" applyFill="1" applyBorder="1" applyAlignment="1">
      <alignment horizontal="center" vertical="top" wrapText="1"/>
    </xf>
    <xf numFmtId="0" fontId="6" fillId="25" borderId="17" xfId="0" applyFont="1" applyFill="1" applyBorder="1" applyAlignment="1">
      <alignment horizontal="center" vertical="top" wrapText="1"/>
    </xf>
    <xf numFmtId="0" fontId="11" fillId="25" borderId="19" xfId="0" applyFont="1" applyFill="1" applyBorder="1" applyAlignment="1">
      <alignment vertical="center" wrapText="1"/>
    </xf>
    <xf numFmtId="3" fontId="31" fillId="25" borderId="17" xfId="0" applyNumberFormat="1" applyFont="1" applyFill="1" applyBorder="1" applyAlignment="1">
      <alignment horizontal="center" vertical="top" wrapText="1"/>
    </xf>
    <xf numFmtId="0" fontId="30" fillId="25" borderId="19" xfId="0" applyFont="1" applyFill="1" applyBorder="1" applyAlignment="1">
      <alignment vertical="center" wrapText="1"/>
    </xf>
    <xf numFmtId="0" fontId="11" fillId="25" borderId="19" xfId="0" applyFont="1" applyFill="1" applyBorder="1" applyAlignment="1">
      <alignment vertical="center" wrapText="1"/>
    </xf>
    <xf numFmtId="3" fontId="6" fillId="11" borderId="17" xfId="0" applyNumberFormat="1" applyFont="1" applyFill="1" applyBorder="1" applyAlignment="1">
      <alignment horizontal="center" vertical="top" wrapText="1"/>
    </xf>
    <xf numFmtId="0" fontId="11" fillId="11" borderId="19" xfId="0" applyFont="1" applyFill="1" applyBorder="1" applyAlignment="1">
      <alignment vertical="center" wrapText="1"/>
    </xf>
    <xf numFmtId="0" fontId="30" fillId="26" borderId="20" xfId="0" applyFont="1" applyFill="1" applyBorder="1" applyAlignment="1">
      <alignment vertical="center" wrapText="1"/>
    </xf>
    <xf numFmtId="0" fontId="11" fillId="26" borderId="19" xfId="0" applyFont="1" applyFill="1" applyBorder="1" applyAlignment="1">
      <alignment vertical="center" wrapText="1"/>
    </xf>
    <xf numFmtId="0" fontId="11" fillId="26" borderId="19" xfId="0" applyFont="1" applyFill="1" applyBorder="1" applyAlignment="1">
      <alignment vertical="center" wrapText="1"/>
    </xf>
    <xf numFmtId="0" fontId="0" fillId="0" borderId="15" xfId="0" applyBorder="1" applyAlignment="1">
      <alignment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2" fillId="7" borderId="21" xfId="0" applyFont="1" applyFill="1" applyBorder="1" applyAlignment="1">
      <alignment horizontal="center" vertical="top" wrapText="1"/>
    </xf>
    <xf numFmtId="0" fontId="2" fillId="7" borderId="22" xfId="0" applyFont="1" applyFill="1" applyBorder="1" applyAlignment="1">
      <alignment horizontal="center" vertical="top" wrapText="1"/>
    </xf>
    <xf numFmtId="0" fontId="2" fillId="7" borderId="23" xfId="0" applyFont="1" applyFill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0" fillId="0" borderId="24" xfId="0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2" fillId="26" borderId="21" xfId="0" applyFont="1" applyFill="1" applyBorder="1" applyAlignment="1">
      <alignment horizontal="center" vertical="top" wrapText="1"/>
    </xf>
    <xf numFmtId="0" fontId="2" fillId="26" borderId="22" xfId="0" applyFont="1" applyFill="1" applyBorder="1" applyAlignment="1">
      <alignment horizontal="center" vertical="top" wrapText="1"/>
    </xf>
    <xf numFmtId="0" fontId="2" fillId="26" borderId="23" xfId="0" applyFont="1" applyFill="1" applyBorder="1" applyAlignment="1">
      <alignment horizontal="center" vertical="top" wrapText="1"/>
    </xf>
    <xf numFmtId="0" fontId="2" fillId="22" borderId="21" xfId="0" applyFont="1" applyFill="1" applyBorder="1" applyAlignment="1">
      <alignment horizontal="center" vertical="top" wrapText="1"/>
    </xf>
    <xf numFmtId="0" fontId="2" fillId="22" borderId="22" xfId="0" applyFont="1" applyFill="1" applyBorder="1" applyAlignment="1">
      <alignment horizontal="center" vertical="top" wrapText="1"/>
    </xf>
    <xf numFmtId="0" fontId="2" fillId="22" borderId="23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textRotation="90" wrapText="1"/>
    </xf>
    <xf numFmtId="0" fontId="2" fillId="0" borderId="11" xfId="0" applyFont="1" applyBorder="1" applyAlignment="1">
      <alignment horizontal="center" vertical="top" textRotation="90" wrapText="1"/>
    </xf>
    <xf numFmtId="0" fontId="2" fillId="0" borderId="12" xfId="0" applyFont="1" applyBorder="1" applyAlignment="1">
      <alignment horizontal="center" vertical="top" textRotation="90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1"/>
  <sheetViews>
    <sheetView tabSelected="1" zoomScale="85" zoomScaleNormal="85" zoomScalePageLayoutView="0" workbookViewId="0" topLeftCell="A1">
      <selection activeCell="A1" sqref="A1"/>
    </sheetView>
  </sheetViews>
  <sheetFormatPr defaultColWidth="9.00390625" defaultRowHeight="12.75"/>
  <cols>
    <col min="1" max="1" width="4.875" style="0" customWidth="1"/>
    <col min="2" max="2" width="19.125" style="0" customWidth="1"/>
    <col min="3" max="3" width="6.50390625" style="0" customWidth="1"/>
    <col min="4" max="4" width="5.875" style="0" customWidth="1"/>
    <col min="5" max="19" width="5.625" style="0" customWidth="1"/>
    <col min="20" max="20" width="5.50390625" style="28" customWidth="1"/>
    <col min="21" max="25" width="5.625" style="0" customWidth="1"/>
    <col min="26" max="26" width="6.50390625" style="0" customWidth="1"/>
  </cols>
  <sheetData>
    <row r="1" spans="1:12" ht="13.5" thickBot="1">
      <c r="A1" s="12"/>
      <c r="B1" s="22" t="s">
        <v>58</v>
      </c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26" ht="30.75" thickBot="1">
      <c r="A2" s="1" t="s">
        <v>0</v>
      </c>
      <c r="B2" s="79" t="s">
        <v>2</v>
      </c>
      <c r="C2" s="82" t="s">
        <v>3</v>
      </c>
      <c r="D2" s="83"/>
      <c r="E2" s="82" t="s">
        <v>26</v>
      </c>
      <c r="F2" s="86"/>
      <c r="G2" s="83"/>
      <c r="H2" s="79" t="s">
        <v>4</v>
      </c>
      <c r="I2" s="76" t="s">
        <v>30</v>
      </c>
      <c r="J2" s="82" t="s">
        <v>27</v>
      </c>
      <c r="K2" s="86"/>
      <c r="L2" s="86"/>
      <c r="M2" s="83"/>
      <c r="N2" s="79" t="s">
        <v>4</v>
      </c>
      <c r="O2" s="76" t="s">
        <v>5</v>
      </c>
      <c r="P2" s="82" t="s">
        <v>28</v>
      </c>
      <c r="Q2" s="86"/>
      <c r="R2" s="86"/>
      <c r="S2" s="83"/>
      <c r="T2" s="65" t="s">
        <v>4</v>
      </c>
      <c r="U2" s="76" t="s">
        <v>6</v>
      </c>
      <c r="V2" s="4" t="s">
        <v>7</v>
      </c>
      <c r="W2" s="56" t="s">
        <v>9</v>
      </c>
      <c r="X2" s="57"/>
      <c r="Y2" s="57"/>
      <c r="Z2" s="58"/>
    </row>
    <row r="3" spans="1:26" ht="39" thickBot="1">
      <c r="A3" s="2" t="s">
        <v>1</v>
      </c>
      <c r="B3" s="80"/>
      <c r="C3" s="62"/>
      <c r="D3" s="64"/>
      <c r="E3" s="62"/>
      <c r="F3" s="63"/>
      <c r="G3" s="64"/>
      <c r="H3" s="80"/>
      <c r="I3" s="77"/>
      <c r="J3" s="62"/>
      <c r="K3" s="63"/>
      <c r="L3" s="63"/>
      <c r="M3" s="64"/>
      <c r="N3" s="80"/>
      <c r="O3" s="77"/>
      <c r="P3" s="62"/>
      <c r="Q3" s="63"/>
      <c r="R3" s="63"/>
      <c r="S3" s="64"/>
      <c r="T3" s="66"/>
      <c r="U3" s="77"/>
      <c r="V3" s="5" t="s">
        <v>8</v>
      </c>
      <c r="W3" s="70" t="s">
        <v>10</v>
      </c>
      <c r="X3" s="71"/>
      <c r="Y3" s="71"/>
      <c r="Z3" s="72"/>
    </row>
    <row r="4" spans="1:26" ht="13.5" customHeight="1" thickBot="1">
      <c r="A4" s="2"/>
      <c r="B4" s="80"/>
      <c r="C4" s="62"/>
      <c r="D4" s="64"/>
      <c r="E4" s="25"/>
      <c r="F4" s="26"/>
      <c r="G4" s="27"/>
      <c r="H4" s="80"/>
      <c r="I4" s="77"/>
      <c r="J4" s="25"/>
      <c r="K4" s="26"/>
      <c r="L4" s="26"/>
      <c r="M4" s="27"/>
      <c r="N4" s="80"/>
      <c r="O4" s="77"/>
      <c r="P4" s="25"/>
      <c r="Q4" s="26"/>
      <c r="R4" s="26"/>
      <c r="S4" s="27"/>
      <c r="T4" s="66"/>
      <c r="U4" s="77"/>
      <c r="V4" s="5"/>
      <c r="W4" s="73" t="s">
        <v>31</v>
      </c>
      <c r="X4" s="74"/>
      <c r="Y4" s="74"/>
      <c r="Z4" s="75"/>
    </row>
    <row r="5" spans="1:26" ht="13.5" thickBot="1">
      <c r="A5" s="3"/>
      <c r="B5" s="81"/>
      <c r="C5" s="84"/>
      <c r="D5" s="85"/>
      <c r="E5" s="84"/>
      <c r="F5" s="87"/>
      <c r="G5" s="85"/>
      <c r="H5" s="80"/>
      <c r="I5" s="77"/>
      <c r="J5" s="68"/>
      <c r="K5" s="69"/>
      <c r="L5" s="69"/>
      <c r="M5" s="55"/>
      <c r="N5" s="80"/>
      <c r="O5" s="77"/>
      <c r="P5" s="68"/>
      <c r="Q5" s="69"/>
      <c r="R5" s="69"/>
      <c r="S5" s="55"/>
      <c r="T5" s="66"/>
      <c r="U5" s="77"/>
      <c r="V5" s="6"/>
      <c r="W5" s="59" t="s">
        <v>32</v>
      </c>
      <c r="X5" s="60"/>
      <c r="Y5" s="60"/>
      <c r="Z5" s="61"/>
    </row>
    <row r="6" spans="1:26" ht="29.25" thickBot="1">
      <c r="A6" s="8"/>
      <c r="B6" s="9"/>
      <c r="C6" s="9" t="s">
        <v>11</v>
      </c>
      <c r="D6" s="9" t="s">
        <v>12</v>
      </c>
      <c r="E6" s="9" t="s">
        <v>11</v>
      </c>
      <c r="F6" s="9" t="s">
        <v>13</v>
      </c>
      <c r="G6" s="9" t="s">
        <v>14</v>
      </c>
      <c r="H6" s="81"/>
      <c r="I6" s="78"/>
      <c r="J6" s="9" t="s">
        <v>15</v>
      </c>
      <c r="K6" s="9" t="s">
        <v>16</v>
      </c>
      <c r="L6" s="9" t="s">
        <v>17</v>
      </c>
      <c r="M6" s="9" t="s">
        <v>14</v>
      </c>
      <c r="N6" s="81"/>
      <c r="O6" s="78"/>
      <c r="P6" s="9" t="s">
        <v>15</v>
      </c>
      <c r="Q6" s="9" t="s">
        <v>16</v>
      </c>
      <c r="R6" s="9" t="s">
        <v>18</v>
      </c>
      <c r="S6" s="10" t="s">
        <v>14</v>
      </c>
      <c r="T6" s="67"/>
      <c r="U6" s="78"/>
      <c r="V6" s="7"/>
      <c r="W6" s="9" t="s">
        <v>19</v>
      </c>
      <c r="X6" s="30" t="s">
        <v>20</v>
      </c>
      <c r="Y6" s="11" t="s">
        <v>21</v>
      </c>
      <c r="Z6" s="9" t="s">
        <v>33</v>
      </c>
    </row>
    <row r="7" spans="1:26" ht="31.5" thickBot="1">
      <c r="A7" s="14">
        <v>1</v>
      </c>
      <c r="B7" s="52" t="s">
        <v>34</v>
      </c>
      <c r="C7" s="31">
        <v>74.5</v>
      </c>
      <c r="D7" s="31">
        <v>0.9656513285806869</v>
      </c>
      <c r="E7" s="14">
        <v>51</v>
      </c>
      <c r="F7" s="15">
        <f>E7/AVERAGE(E$7:E$26)</f>
        <v>1.3943950786056047</v>
      </c>
      <c r="G7" s="21">
        <v>1</v>
      </c>
      <c r="H7" s="16">
        <f>D7+F7</f>
        <v>2.3600464071862914</v>
      </c>
      <c r="I7" s="14">
        <v>1</v>
      </c>
      <c r="J7" s="20" t="s">
        <v>22</v>
      </c>
      <c r="K7" s="14">
        <v>222</v>
      </c>
      <c r="L7" s="15">
        <v>1.352</v>
      </c>
      <c r="M7" s="17">
        <v>1</v>
      </c>
      <c r="N7" s="16">
        <f>H7+L7</f>
        <v>3.7120464071862918</v>
      </c>
      <c r="O7" s="14">
        <v>1</v>
      </c>
      <c r="P7" s="14" t="s">
        <v>22</v>
      </c>
      <c r="Q7" s="14">
        <v>236</v>
      </c>
      <c r="R7" s="14">
        <v>1.32</v>
      </c>
      <c r="S7" s="14">
        <v>1</v>
      </c>
      <c r="T7" s="29">
        <f>N7+R7</f>
        <v>5.032046407186292</v>
      </c>
      <c r="U7" s="14">
        <v>1</v>
      </c>
      <c r="V7" s="17">
        <f>M7+S7</f>
        <v>2</v>
      </c>
      <c r="W7" s="32">
        <v>347.8</v>
      </c>
      <c r="X7" s="32"/>
      <c r="Y7" s="32">
        <v>1</v>
      </c>
      <c r="Z7" s="33" t="s">
        <v>53</v>
      </c>
    </row>
    <row r="8" spans="1:26" ht="31.5" thickBot="1">
      <c r="A8" s="14">
        <v>2</v>
      </c>
      <c r="B8" s="53" t="s">
        <v>35</v>
      </c>
      <c r="C8" s="31">
        <v>68.5</v>
      </c>
      <c r="D8" s="31">
        <v>0.8878807517822424</v>
      </c>
      <c r="E8" s="14">
        <v>40</v>
      </c>
      <c r="F8" s="15">
        <f aca="true" t="shared" si="0" ref="F8:F26">E8/AVERAGE(E$7:E$26)</f>
        <v>1.0936431989063566</v>
      </c>
      <c r="G8" s="21">
        <v>8</v>
      </c>
      <c r="H8" s="16">
        <f aca="true" t="shared" si="1" ref="H8:H26">D8+F8</f>
        <v>1.981523950688599</v>
      </c>
      <c r="I8" s="14">
        <v>2</v>
      </c>
      <c r="J8" s="20" t="s">
        <v>23</v>
      </c>
      <c r="K8" s="14">
        <v>240</v>
      </c>
      <c r="L8" s="15">
        <v>1.208</v>
      </c>
      <c r="M8" s="17">
        <v>1</v>
      </c>
      <c r="N8" s="16">
        <f aca="true" t="shared" si="2" ref="N8:N26">H8+L8</f>
        <v>3.1895239506885993</v>
      </c>
      <c r="O8" s="14">
        <v>3</v>
      </c>
      <c r="P8" s="14" t="s">
        <v>23</v>
      </c>
      <c r="Q8" s="18">
        <v>236</v>
      </c>
      <c r="R8" s="18">
        <v>1.181</v>
      </c>
      <c r="S8" s="44">
        <v>1</v>
      </c>
      <c r="T8" s="29">
        <f aca="true" t="shared" si="3" ref="T8:T26">N8+R8</f>
        <v>4.370523950688599</v>
      </c>
      <c r="U8" s="14">
        <v>3</v>
      </c>
      <c r="V8" s="17">
        <f aca="true" t="shared" si="4" ref="V8:V26">M8+S8</f>
        <v>2</v>
      </c>
      <c r="W8" s="32" t="s">
        <v>54</v>
      </c>
      <c r="X8" s="32"/>
      <c r="Y8" s="32">
        <v>3</v>
      </c>
      <c r="Z8" s="33" t="s">
        <v>55</v>
      </c>
    </row>
    <row r="9" spans="1:26" ht="31.5" thickBot="1">
      <c r="A9" s="14">
        <v>3</v>
      </c>
      <c r="B9" s="48" t="s">
        <v>36</v>
      </c>
      <c r="C9" s="31">
        <v>62.5</v>
      </c>
      <c r="D9" s="31">
        <v>0.8101101749837978</v>
      </c>
      <c r="E9" s="14">
        <v>40</v>
      </c>
      <c r="F9" s="15">
        <f t="shared" si="0"/>
        <v>1.0936431989063566</v>
      </c>
      <c r="G9" s="21">
        <v>8</v>
      </c>
      <c r="H9" s="16">
        <f t="shared" si="1"/>
        <v>1.9037533738901544</v>
      </c>
      <c r="I9" s="14">
        <v>4</v>
      </c>
      <c r="J9" s="20" t="s">
        <v>24</v>
      </c>
      <c r="K9" s="14">
        <v>170</v>
      </c>
      <c r="L9" s="15">
        <v>1.139</v>
      </c>
      <c r="M9" s="43">
        <v>1</v>
      </c>
      <c r="N9" s="16">
        <f t="shared" si="2"/>
        <v>3.0427533738901547</v>
      </c>
      <c r="O9" s="14">
        <v>5</v>
      </c>
      <c r="P9" s="14" t="s">
        <v>25</v>
      </c>
      <c r="Q9" s="14">
        <v>176</v>
      </c>
      <c r="R9" s="14">
        <v>1.166</v>
      </c>
      <c r="S9" s="14">
        <v>2</v>
      </c>
      <c r="T9" s="29">
        <f t="shared" si="3"/>
        <v>4.208753373890154</v>
      </c>
      <c r="U9" s="14">
        <v>5</v>
      </c>
      <c r="V9" s="47">
        <f t="shared" si="4"/>
        <v>3</v>
      </c>
      <c r="W9" s="32">
        <v>291.3</v>
      </c>
      <c r="X9" s="32"/>
      <c r="Y9" s="32">
        <v>6</v>
      </c>
      <c r="Z9" s="33" t="s">
        <v>55</v>
      </c>
    </row>
    <row r="10" spans="1:26" ht="47.25" thickBot="1">
      <c r="A10" s="14">
        <v>4</v>
      </c>
      <c r="B10" s="53" t="s">
        <v>59</v>
      </c>
      <c r="C10" s="31">
        <v>50.5</v>
      </c>
      <c r="D10" s="31">
        <v>0.6545690213869085</v>
      </c>
      <c r="E10" s="14">
        <v>47</v>
      </c>
      <c r="F10" s="15">
        <f t="shared" si="0"/>
        <v>1.2850307587149692</v>
      </c>
      <c r="G10" s="21">
        <v>3</v>
      </c>
      <c r="H10" s="16">
        <f t="shared" si="1"/>
        <v>1.9395997801018776</v>
      </c>
      <c r="I10" s="14">
        <v>3</v>
      </c>
      <c r="J10" s="20" t="s">
        <v>25</v>
      </c>
      <c r="K10" s="14">
        <v>227</v>
      </c>
      <c r="L10" s="15">
        <v>1.3</v>
      </c>
      <c r="M10" s="17">
        <v>1</v>
      </c>
      <c r="N10" s="16">
        <f t="shared" si="2"/>
        <v>3.2395997801018774</v>
      </c>
      <c r="O10" s="14">
        <v>2</v>
      </c>
      <c r="P10" s="14" t="s">
        <v>25</v>
      </c>
      <c r="Q10" s="14">
        <v>188</v>
      </c>
      <c r="R10" s="14">
        <v>1.245</v>
      </c>
      <c r="S10" s="14">
        <v>1</v>
      </c>
      <c r="T10" s="29">
        <f t="shared" si="3"/>
        <v>4.4845997801018775</v>
      </c>
      <c r="U10" s="14">
        <v>2</v>
      </c>
      <c r="V10" s="17">
        <f t="shared" si="4"/>
        <v>2</v>
      </c>
      <c r="W10" s="32">
        <v>285</v>
      </c>
      <c r="X10" s="32"/>
      <c r="Y10" s="32">
        <v>4</v>
      </c>
      <c r="Z10" s="33" t="s">
        <v>55</v>
      </c>
    </row>
    <row r="11" spans="1:26" ht="47.25" thickBot="1">
      <c r="A11" s="14">
        <v>5</v>
      </c>
      <c r="B11" s="54" t="s">
        <v>51</v>
      </c>
      <c r="C11" s="31">
        <v>48.5</v>
      </c>
      <c r="D11" s="31">
        <v>0.628645495787427</v>
      </c>
      <c r="E11" s="14">
        <v>41.5</v>
      </c>
      <c r="F11" s="15">
        <f t="shared" si="0"/>
        <v>1.1346548188653451</v>
      </c>
      <c r="G11" s="21">
        <v>7</v>
      </c>
      <c r="H11" s="16">
        <f t="shared" si="1"/>
        <v>1.7633003146527721</v>
      </c>
      <c r="I11" s="14">
        <v>7</v>
      </c>
      <c r="J11" s="20" t="s">
        <v>29</v>
      </c>
      <c r="K11" s="14">
        <v>236</v>
      </c>
      <c r="L11" s="15">
        <v>1.349</v>
      </c>
      <c r="M11" s="17">
        <v>1</v>
      </c>
      <c r="N11" s="16">
        <f t="shared" si="2"/>
        <v>3.112300314652772</v>
      </c>
      <c r="O11" s="14">
        <v>4</v>
      </c>
      <c r="P11" s="14" t="s">
        <v>29</v>
      </c>
      <c r="Q11" s="14">
        <v>188</v>
      </c>
      <c r="R11" s="14">
        <v>1.188</v>
      </c>
      <c r="S11" s="14">
        <v>1</v>
      </c>
      <c r="T11" s="29">
        <f t="shared" si="3"/>
        <v>4.300300314652772</v>
      </c>
      <c r="U11" s="14">
        <v>4</v>
      </c>
      <c r="V11" s="17">
        <f t="shared" si="4"/>
        <v>2</v>
      </c>
      <c r="W11" s="32">
        <v>337.5</v>
      </c>
      <c r="X11" s="32"/>
      <c r="Y11" s="32">
        <v>1</v>
      </c>
      <c r="Z11" s="33" t="s">
        <v>53</v>
      </c>
    </row>
    <row r="12" spans="1:26" ht="31.5" thickBot="1">
      <c r="A12" s="14">
        <v>6</v>
      </c>
      <c r="B12" s="51" t="s">
        <v>37</v>
      </c>
      <c r="C12" s="31">
        <v>46.5</v>
      </c>
      <c r="D12" s="31">
        <v>0.6027219701879455</v>
      </c>
      <c r="E12" s="14">
        <v>47</v>
      </c>
      <c r="F12" s="15">
        <f t="shared" si="0"/>
        <v>1.2850307587149692</v>
      </c>
      <c r="G12" s="21">
        <v>3</v>
      </c>
      <c r="H12" s="16">
        <f t="shared" si="1"/>
        <v>1.8877527289029148</v>
      </c>
      <c r="I12" s="14">
        <v>5</v>
      </c>
      <c r="J12" s="20" t="s">
        <v>29</v>
      </c>
      <c r="K12" s="14">
        <v>167</v>
      </c>
      <c r="L12" s="15">
        <v>0.954</v>
      </c>
      <c r="M12" s="17">
        <v>2</v>
      </c>
      <c r="N12" s="16">
        <f t="shared" si="2"/>
        <v>2.8417527289029145</v>
      </c>
      <c r="O12" s="14">
        <v>7</v>
      </c>
      <c r="P12" s="14" t="s">
        <v>22</v>
      </c>
      <c r="Q12" s="14">
        <v>185</v>
      </c>
      <c r="R12" s="14">
        <v>1.035</v>
      </c>
      <c r="S12" s="14">
        <v>2</v>
      </c>
      <c r="T12" s="29">
        <f t="shared" si="3"/>
        <v>3.8767527289029147</v>
      </c>
      <c r="U12" s="14">
        <v>8</v>
      </c>
      <c r="V12" s="50">
        <f t="shared" si="4"/>
        <v>4</v>
      </c>
      <c r="W12" s="32">
        <v>307.4</v>
      </c>
      <c r="X12" s="32"/>
      <c r="Y12" s="32">
        <v>9</v>
      </c>
      <c r="Z12" s="33" t="s">
        <v>56</v>
      </c>
    </row>
    <row r="13" spans="1:26" ht="31.5" thickBot="1">
      <c r="A13" s="14">
        <v>7</v>
      </c>
      <c r="B13" s="51" t="s">
        <v>38</v>
      </c>
      <c r="C13" s="31">
        <v>44</v>
      </c>
      <c r="D13" s="31">
        <v>0.5703175631885936</v>
      </c>
      <c r="E13" s="14">
        <v>27</v>
      </c>
      <c r="F13" s="15">
        <f t="shared" si="0"/>
        <v>0.7382091592617908</v>
      </c>
      <c r="G13" s="21">
        <v>16</v>
      </c>
      <c r="H13" s="16">
        <f t="shared" si="1"/>
        <v>1.3085267224503845</v>
      </c>
      <c r="I13" s="14">
        <v>14</v>
      </c>
      <c r="J13" s="20" t="s">
        <v>25</v>
      </c>
      <c r="K13" s="14">
        <v>187</v>
      </c>
      <c r="L13" s="15">
        <v>1.071</v>
      </c>
      <c r="M13" s="17">
        <v>2</v>
      </c>
      <c r="N13" s="16">
        <f t="shared" si="2"/>
        <v>2.379526722450384</v>
      </c>
      <c r="O13" s="14">
        <v>12</v>
      </c>
      <c r="P13" s="14" t="s">
        <v>29</v>
      </c>
      <c r="Q13" s="14">
        <v>153</v>
      </c>
      <c r="R13" s="14">
        <v>0.967</v>
      </c>
      <c r="S13" s="14">
        <v>2</v>
      </c>
      <c r="T13" s="29">
        <f t="shared" si="3"/>
        <v>3.3465267224503843</v>
      </c>
      <c r="U13" s="14">
        <v>10</v>
      </c>
      <c r="V13" s="50">
        <f t="shared" si="4"/>
        <v>4</v>
      </c>
      <c r="W13" s="32">
        <v>257.5</v>
      </c>
      <c r="X13" s="32"/>
      <c r="Y13" s="32">
        <v>12</v>
      </c>
      <c r="Z13" s="33" t="s">
        <v>57</v>
      </c>
    </row>
    <row r="14" spans="1:26" ht="31.5" thickBot="1">
      <c r="A14" s="14">
        <v>8</v>
      </c>
      <c r="B14" s="38" t="s">
        <v>39</v>
      </c>
      <c r="C14" s="31">
        <v>43.5</v>
      </c>
      <c r="D14" s="31">
        <v>0.5638366817887233</v>
      </c>
      <c r="E14" s="14">
        <v>38</v>
      </c>
      <c r="F14" s="15">
        <f t="shared" si="0"/>
        <v>1.0389610389610389</v>
      </c>
      <c r="G14" s="21">
        <v>11</v>
      </c>
      <c r="H14" s="16">
        <f t="shared" si="1"/>
        <v>1.6027977207497621</v>
      </c>
      <c r="I14" s="14">
        <v>8</v>
      </c>
      <c r="J14" s="20" t="s">
        <v>24</v>
      </c>
      <c r="K14" s="14">
        <v>128</v>
      </c>
      <c r="L14" s="15">
        <v>0.858</v>
      </c>
      <c r="M14" s="17">
        <v>3</v>
      </c>
      <c r="N14" s="16">
        <f t="shared" si="2"/>
        <v>2.460797720749762</v>
      </c>
      <c r="O14" s="14">
        <v>10</v>
      </c>
      <c r="P14" s="14" t="s">
        <v>22</v>
      </c>
      <c r="Q14" s="14">
        <v>158</v>
      </c>
      <c r="R14" s="14">
        <v>0.884</v>
      </c>
      <c r="S14" s="14">
        <v>3</v>
      </c>
      <c r="T14" s="29">
        <f t="shared" si="3"/>
        <v>3.344797720749762</v>
      </c>
      <c r="U14" s="14">
        <v>11</v>
      </c>
      <c r="V14" s="17">
        <f t="shared" si="4"/>
        <v>6</v>
      </c>
      <c r="W14" s="32"/>
      <c r="X14" s="32"/>
      <c r="Y14" s="32">
        <v>13</v>
      </c>
      <c r="Z14" s="33" t="s">
        <v>57</v>
      </c>
    </row>
    <row r="15" spans="1:26" ht="31.5" thickBot="1">
      <c r="A15" s="14">
        <v>9</v>
      </c>
      <c r="B15" s="49" t="s">
        <v>40</v>
      </c>
      <c r="C15" s="31">
        <v>40</v>
      </c>
      <c r="D15" s="31">
        <v>0.5184705119896306</v>
      </c>
      <c r="E15" s="24">
        <v>37.5</v>
      </c>
      <c r="F15" s="15">
        <f t="shared" si="0"/>
        <v>1.0252904989747094</v>
      </c>
      <c r="G15" s="23">
        <v>12</v>
      </c>
      <c r="H15" s="16">
        <f t="shared" si="1"/>
        <v>1.54376101096434</v>
      </c>
      <c r="I15" s="14">
        <v>10</v>
      </c>
      <c r="J15" s="20" t="s">
        <v>23</v>
      </c>
      <c r="K15" s="14">
        <v>199</v>
      </c>
      <c r="L15" s="15">
        <v>1.001</v>
      </c>
      <c r="M15" s="40">
        <v>2</v>
      </c>
      <c r="N15" s="16">
        <f t="shared" si="2"/>
        <v>2.54476101096434</v>
      </c>
      <c r="O15" s="14">
        <v>8</v>
      </c>
      <c r="P15" s="14" t="s">
        <v>24</v>
      </c>
      <c r="Q15" s="14">
        <v>231</v>
      </c>
      <c r="R15" s="14">
        <v>1.345</v>
      </c>
      <c r="S15" s="14">
        <v>1</v>
      </c>
      <c r="T15" s="29">
        <f t="shared" si="3"/>
        <v>3.8897610109643397</v>
      </c>
      <c r="U15" s="14">
        <v>7</v>
      </c>
      <c r="V15" s="43">
        <f t="shared" si="4"/>
        <v>3</v>
      </c>
      <c r="W15" s="32">
        <v>288.3</v>
      </c>
      <c r="X15" s="32"/>
      <c r="Y15" s="32">
        <v>6</v>
      </c>
      <c r="Z15" s="33" t="s">
        <v>55</v>
      </c>
    </row>
    <row r="16" spans="1:26" ht="47.25" thickBot="1">
      <c r="A16" s="14">
        <v>10</v>
      </c>
      <c r="B16" s="46" t="s">
        <v>41</v>
      </c>
      <c r="C16" s="31">
        <v>39.5</v>
      </c>
      <c r="D16" s="31">
        <v>0.5119896305897602</v>
      </c>
      <c r="E16" s="14">
        <v>46.5</v>
      </c>
      <c r="F16" s="15">
        <f t="shared" si="0"/>
        <v>1.2713602187286397</v>
      </c>
      <c r="G16" s="21">
        <v>5</v>
      </c>
      <c r="H16" s="16">
        <f t="shared" si="1"/>
        <v>1.7833498493184</v>
      </c>
      <c r="I16" s="14">
        <v>6</v>
      </c>
      <c r="J16" s="20" t="s">
        <v>22</v>
      </c>
      <c r="K16" s="14">
        <v>206</v>
      </c>
      <c r="L16" s="15">
        <v>1.254</v>
      </c>
      <c r="M16" s="17">
        <v>2</v>
      </c>
      <c r="N16" s="16">
        <f t="shared" si="2"/>
        <v>3.0373498493184</v>
      </c>
      <c r="O16" s="14">
        <v>5</v>
      </c>
      <c r="P16" s="14" t="s">
        <v>23</v>
      </c>
      <c r="Q16" s="14">
        <v>227</v>
      </c>
      <c r="R16" s="14">
        <v>1.136</v>
      </c>
      <c r="S16" s="45">
        <v>1</v>
      </c>
      <c r="T16" s="29">
        <f t="shared" si="3"/>
        <v>4.1733498493184</v>
      </c>
      <c r="U16" s="14">
        <v>6</v>
      </c>
      <c r="V16" s="43">
        <f t="shared" si="4"/>
        <v>3</v>
      </c>
      <c r="W16" s="32">
        <v>323.3</v>
      </c>
      <c r="X16" s="34"/>
      <c r="Y16" s="32">
        <v>5</v>
      </c>
      <c r="Z16" s="33" t="s">
        <v>55</v>
      </c>
    </row>
    <row r="17" spans="1:26" ht="36" customHeight="1" thickBot="1">
      <c r="A17" s="14">
        <v>11</v>
      </c>
      <c r="B17" s="39" t="s">
        <v>42</v>
      </c>
      <c r="C17" s="31">
        <v>37</v>
      </c>
      <c r="D17" s="31">
        <v>0.4795852235904083</v>
      </c>
      <c r="E17" s="14">
        <v>24.5</v>
      </c>
      <c r="F17" s="15">
        <f t="shared" si="0"/>
        <v>0.6698564593301435</v>
      </c>
      <c r="G17" s="21">
        <v>17</v>
      </c>
      <c r="H17" s="16">
        <f t="shared" si="1"/>
        <v>1.1494416829205518</v>
      </c>
      <c r="I17" s="14">
        <v>16</v>
      </c>
      <c r="J17" s="20" t="s">
        <v>22</v>
      </c>
      <c r="K17" s="14">
        <v>99</v>
      </c>
      <c r="L17" s="15">
        <v>0.603</v>
      </c>
      <c r="M17" s="17">
        <v>4</v>
      </c>
      <c r="N17" s="16">
        <f t="shared" si="2"/>
        <v>1.7524416829205518</v>
      </c>
      <c r="O17" s="14">
        <v>19</v>
      </c>
      <c r="P17" s="14" t="s">
        <v>25</v>
      </c>
      <c r="Q17" s="14">
        <v>94</v>
      </c>
      <c r="R17" s="14">
        <v>0.623</v>
      </c>
      <c r="S17" s="14">
        <v>4</v>
      </c>
      <c r="T17" s="29">
        <f t="shared" si="3"/>
        <v>2.3754416829205516</v>
      </c>
      <c r="U17" s="14">
        <v>20</v>
      </c>
      <c r="V17" s="17">
        <f t="shared" si="4"/>
        <v>8</v>
      </c>
      <c r="W17" s="32"/>
      <c r="X17" s="34"/>
      <c r="Y17" s="32">
        <v>20</v>
      </c>
      <c r="Z17" s="33" t="s">
        <v>57</v>
      </c>
    </row>
    <row r="18" spans="1:26" ht="47.25" thickBot="1">
      <c r="A18" s="14">
        <v>12</v>
      </c>
      <c r="B18" s="51" t="s">
        <v>43</v>
      </c>
      <c r="C18" s="31">
        <v>34.5</v>
      </c>
      <c r="D18" s="31">
        <v>0.44718081659105635</v>
      </c>
      <c r="E18" s="14">
        <v>19.5</v>
      </c>
      <c r="F18" s="15">
        <f t="shared" si="0"/>
        <v>0.5331510594668489</v>
      </c>
      <c r="G18" s="21">
        <v>20</v>
      </c>
      <c r="H18" s="16">
        <f t="shared" si="1"/>
        <v>0.9803318760579053</v>
      </c>
      <c r="I18" s="14">
        <v>18</v>
      </c>
      <c r="J18" s="20" t="s">
        <v>23</v>
      </c>
      <c r="K18" s="14">
        <v>192</v>
      </c>
      <c r="L18" s="15">
        <v>0.966</v>
      </c>
      <c r="M18" s="17">
        <v>2</v>
      </c>
      <c r="N18" s="16">
        <f t="shared" si="2"/>
        <v>1.9463318760579051</v>
      </c>
      <c r="O18" s="14">
        <v>16</v>
      </c>
      <c r="P18" s="14" t="s">
        <v>25</v>
      </c>
      <c r="Q18" s="14">
        <v>146</v>
      </c>
      <c r="R18" s="14">
        <v>0.967</v>
      </c>
      <c r="S18" s="14">
        <v>3</v>
      </c>
      <c r="T18" s="29">
        <f t="shared" si="3"/>
        <v>2.9133318760579052</v>
      </c>
      <c r="U18" s="14">
        <v>15</v>
      </c>
      <c r="V18" s="50">
        <f t="shared" si="4"/>
        <v>5</v>
      </c>
      <c r="W18" s="32">
        <v>317.3</v>
      </c>
      <c r="X18" s="35"/>
      <c r="Y18" s="32">
        <v>9</v>
      </c>
      <c r="Z18" s="32" t="s">
        <v>56</v>
      </c>
    </row>
    <row r="19" spans="1:26" ht="34.5" customHeight="1" thickBot="1">
      <c r="A19" s="14">
        <v>13</v>
      </c>
      <c r="B19" s="51" t="s">
        <v>44</v>
      </c>
      <c r="C19" s="31">
        <v>32</v>
      </c>
      <c r="D19" s="31">
        <v>0.4147764095917044</v>
      </c>
      <c r="E19" s="14">
        <v>34</v>
      </c>
      <c r="F19" s="15">
        <f t="shared" si="0"/>
        <v>0.9295967190704032</v>
      </c>
      <c r="G19" s="21">
        <v>13</v>
      </c>
      <c r="H19" s="16">
        <f t="shared" si="1"/>
        <v>1.3443731286621077</v>
      </c>
      <c r="I19" s="14">
        <v>13</v>
      </c>
      <c r="J19" s="20" t="s">
        <v>24</v>
      </c>
      <c r="K19" s="14">
        <v>128</v>
      </c>
      <c r="L19" s="15">
        <v>0.858</v>
      </c>
      <c r="M19" s="17">
        <v>3</v>
      </c>
      <c r="N19" s="16">
        <f t="shared" si="2"/>
        <v>2.2023731286621078</v>
      </c>
      <c r="O19" s="14">
        <v>14</v>
      </c>
      <c r="P19" s="14" t="s">
        <v>29</v>
      </c>
      <c r="Q19" s="19">
        <v>146</v>
      </c>
      <c r="R19" s="19">
        <v>0.923</v>
      </c>
      <c r="S19" s="19">
        <v>2</v>
      </c>
      <c r="T19" s="29">
        <f t="shared" si="3"/>
        <v>3.125373128662108</v>
      </c>
      <c r="U19" s="14">
        <v>13</v>
      </c>
      <c r="V19" s="50">
        <f t="shared" si="4"/>
        <v>5</v>
      </c>
      <c r="W19" s="32">
        <v>273.9</v>
      </c>
      <c r="X19" s="35"/>
      <c r="Y19" s="32">
        <v>11</v>
      </c>
      <c r="Z19" s="32" t="s">
        <v>56</v>
      </c>
    </row>
    <row r="20" spans="1:26" ht="47.25" thickBot="1">
      <c r="A20" s="14">
        <v>14</v>
      </c>
      <c r="B20" s="38" t="s">
        <v>45</v>
      </c>
      <c r="C20" s="31">
        <v>26.5</v>
      </c>
      <c r="D20" s="31">
        <v>0.34348671419313026</v>
      </c>
      <c r="E20" s="14">
        <v>31</v>
      </c>
      <c r="F20" s="15">
        <f t="shared" si="0"/>
        <v>0.8475734791524264</v>
      </c>
      <c r="G20" s="21">
        <v>14</v>
      </c>
      <c r="H20" s="16">
        <f t="shared" si="1"/>
        <v>1.1910601933455567</v>
      </c>
      <c r="I20" s="14">
        <v>15</v>
      </c>
      <c r="J20" s="20" t="s">
        <v>25</v>
      </c>
      <c r="K20" s="14">
        <v>126</v>
      </c>
      <c r="L20" s="15">
        <v>0.722</v>
      </c>
      <c r="M20" s="17">
        <v>4</v>
      </c>
      <c r="N20" s="16">
        <f t="shared" si="2"/>
        <v>1.9130601933455567</v>
      </c>
      <c r="O20" s="14">
        <v>17</v>
      </c>
      <c r="P20" s="14" t="s">
        <v>23</v>
      </c>
      <c r="Q20" s="14">
        <v>164</v>
      </c>
      <c r="R20" s="14">
        <v>0.821</v>
      </c>
      <c r="S20" s="14">
        <v>3</v>
      </c>
      <c r="T20" s="29">
        <f t="shared" si="3"/>
        <v>2.734060193345557</v>
      </c>
      <c r="U20" s="14">
        <v>17</v>
      </c>
      <c r="V20" s="17">
        <f t="shared" si="4"/>
        <v>7</v>
      </c>
      <c r="W20" s="32"/>
      <c r="X20" s="35"/>
      <c r="Y20" s="32">
        <v>17</v>
      </c>
      <c r="Z20" s="33" t="s">
        <v>57</v>
      </c>
    </row>
    <row r="21" spans="1:26" ht="31.5" thickBot="1">
      <c r="A21" s="14">
        <v>15</v>
      </c>
      <c r="B21" s="38" t="s">
        <v>46</v>
      </c>
      <c r="C21" s="31">
        <v>23.5</v>
      </c>
      <c r="D21" s="31">
        <v>0.304601425793908</v>
      </c>
      <c r="E21" s="14">
        <v>46</v>
      </c>
      <c r="F21" s="15">
        <f t="shared" si="0"/>
        <v>1.2576896787423102</v>
      </c>
      <c r="G21" s="21">
        <v>6</v>
      </c>
      <c r="H21" s="16">
        <f t="shared" si="1"/>
        <v>1.5622911045362182</v>
      </c>
      <c r="I21" s="14">
        <v>9</v>
      </c>
      <c r="J21" s="20" t="s">
        <v>29</v>
      </c>
      <c r="K21" s="14">
        <v>150</v>
      </c>
      <c r="L21" s="15">
        <v>0.857</v>
      </c>
      <c r="M21" s="17">
        <v>3</v>
      </c>
      <c r="N21" s="16">
        <f t="shared" si="2"/>
        <v>2.419291104536218</v>
      </c>
      <c r="O21" s="14">
        <v>11</v>
      </c>
      <c r="P21" s="14" t="s">
        <v>23</v>
      </c>
      <c r="Q21" s="14">
        <v>172</v>
      </c>
      <c r="R21" s="14">
        <v>0.861</v>
      </c>
      <c r="S21" s="14">
        <v>3</v>
      </c>
      <c r="T21" s="29">
        <f t="shared" si="3"/>
        <v>3.280291104536218</v>
      </c>
      <c r="U21" s="14">
        <v>12</v>
      </c>
      <c r="V21" s="17">
        <f t="shared" si="4"/>
        <v>6</v>
      </c>
      <c r="W21" s="32"/>
      <c r="X21" s="35"/>
      <c r="Y21" s="32">
        <v>14</v>
      </c>
      <c r="Z21" s="33" t="s">
        <v>57</v>
      </c>
    </row>
    <row r="22" spans="1:26" ht="31.5" thickBot="1">
      <c r="A22" s="14">
        <v>16</v>
      </c>
      <c r="B22" s="38" t="s">
        <v>47</v>
      </c>
      <c r="C22" s="31">
        <v>22.5</v>
      </c>
      <c r="D22" s="31">
        <v>0.29163966299416716</v>
      </c>
      <c r="E22" s="21">
        <v>23</v>
      </c>
      <c r="F22" s="15">
        <f t="shared" si="0"/>
        <v>0.6288448393711551</v>
      </c>
      <c r="G22" s="21">
        <v>18</v>
      </c>
      <c r="H22" s="16">
        <f t="shared" si="1"/>
        <v>0.9204845023653223</v>
      </c>
      <c r="I22" s="21">
        <v>19</v>
      </c>
      <c r="J22" s="20" t="s">
        <v>29</v>
      </c>
      <c r="K22" s="13">
        <v>147</v>
      </c>
      <c r="L22" s="13">
        <v>0.84</v>
      </c>
      <c r="M22" s="40">
        <v>3</v>
      </c>
      <c r="N22" s="16">
        <f t="shared" si="2"/>
        <v>1.7604845023653222</v>
      </c>
      <c r="O22" s="13">
        <v>18</v>
      </c>
      <c r="P22" s="21" t="s">
        <v>24</v>
      </c>
      <c r="Q22" s="13">
        <v>150</v>
      </c>
      <c r="R22" s="13">
        <v>0.873</v>
      </c>
      <c r="S22" s="13">
        <v>3</v>
      </c>
      <c r="T22" s="29">
        <f t="shared" si="3"/>
        <v>2.633484502365322</v>
      </c>
      <c r="U22" s="13">
        <v>18</v>
      </c>
      <c r="V22" s="17">
        <f t="shared" si="4"/>
        <v>6</v>
      </c>
      <c r="W22" s="36"/>
      <c r="X22" s="35"/>
      <c r="Y22" s="37">
        <v>18</v>
      </c>
      <c r="Z22" s="33" t="s">
        <v>57</v>
      </c>
    </row>
    <row r="23" spans="1:26" ht="47.25" thickBot="1">
      <c r="A23" s="14">
        <v>17</v>
      </c>
      <c r="B23" s="38" t="s">
        <v>48</v>
      </c>
      <c r="C23" s="31">
        <v>21.5</v>
      </c>
      <c r="D23" s="31">
        <v>0.2786779001944264</v>
      </c>
      <c r="E23" s="21">
        <v>29.5</v>
      </c>
      <c r="F23" s="15">
        <f t="shared" si="0"/>
        <v>0.806561859193438</v>
      </c>
      <c r="G23" s="21">
        <v>15</v>
      </c>
      <c r="H23" s="16">
        <f t="shared" si="1"/>
        <v>1.0852397593878644</v>
      </c>
      <c r="I23" s="21">
        <v>17</v>
      </c>
      <c r="J23" s="20" t="s">
        <v>25</v>
      </c>
      <c r="K23" s="13">
        <v>158</v>
      </c>
      <c r="L23" s="13">
        <v>0.905</v>
      </c>
      <c r="M23" s="40">
        <v>3</v>
      </c>
      <c r="N23" s="16">
        <f t="shared" si="2"/>
        <v>1.9902397593878645</v>
      </c>
      <c r="O23" s="13">
        <v>15</v>
      </c>
      <c r="P23" s="21" t="s">
        <v>22</v>
      </c>
      <c r="Q23" s="13">
        <v>136</v>
      </c>
      <c r="R23" s="13">
        <v>0.761</v>
      </c>
      <c r="S23" s="13">
        <v>4</v>
      </c>
      <c r="T23" s="29">
        <f t="shared" si="3"/>
        <v>2.7512397593878646</v>
      </c>
      <c r="U23" s="13">
        <v>16</v>
      </c>
      <c r="V23" s="17">
        <f t="shared" si="4"/>
        <v>7</v>
      </c>
      <c r="W23" s="36"/>
      <c r="X23" s="35"/>
      <c r="Y23" s="37">
        <v>16</v>
      </c>
      <c r="Z23" s="33" t="s">
        <v>57</v>
      </c>
    </row>
    <row r="24" spans="1:26" ht="47.25" thickBot="1">
      <c r="A24" s="14">
        <v>18</v>
      </c>
      <c r="B24" s="46" t="s">
        <v>49</v>
      </c>
      <c r="C24" s="31">
        <v>20.5</v>
      </c>
      <c r="D24" s="31">
        <v>0.26571613739468564</v>
      </c>
      <c r="E24" s="21">
        <v>40</v>
      </c>
      <c r="F24" s="15">
        <f t="shared" si="0"/>
        <v>1.0936431989063566</v>
      </c>
      <c r="G24" s="21">
        <v>8</v>
      </c>
      <c r="H24" s="16">
        <f t="shared" si="1"/>
        <v>1.3593593363010423</v>
      </c>
      <c r="I24" s="21">
        <v>12</v>
      </c>
      <c r="J24" s="20" t="s">
        <v>24</v>
      </c>
      <c r="K24" s="13">
        <v>171</v>
      </c>
      <c r="L24" s="13">
        <v>1.146</v>
      </c>
      <c r="M24" s="42">
        <v>1</v>
      </c>
      <c r="N24" s="16">
        <f t="shared" si="2"/>
        <v>2.5053593363010425</v>
      </c>
      <c r="O24" s="13">
        <v>9</v>
      </c>
      <c r="P24" s="21" t="s">
        <v>24</v>
      </c>
      <c r="Q24" s="13">
        <v>181</v>
      </c>
      <c r="R24" s="13">
        <v>1.054</v>
      </c>
      <c r="S24" s="13">
        <v>2</v>
      </c>
      <c r="T24" s="29">
        <f t="shared" si="3"/>
        <v>3.5593593363010427</v>
      </c>
      <c r="U24" s="13">
        <v>9</v>
      </c>
      <c r="V24" s="43">
        <f t="shared" si="4"/>
        <v>3</v>
      </c>
      <c r="W24" s="32">
        <v>209</v>
      </c>
      <c r="X24" s="32"/>
      <c r="Y24" s="34">
        <v>8</v>
      </c>
      <c r="Z24" s="33" t="s">
        <v>56</v>
      </c>
    </row>
    <row r="25" spans="1:26" ht="47.25" thickBot="1">
      <c r="A25" s="14">
        <v>19</v>
      </c>
      <c r="B25" s="38" t="s">
        <v>52</v>
      </c>
      <c r="C25" s="31">
        <v>18</v>
      </c>
      <c r="D25" s="31">
        <v>0.23331173039533376</v>
      </c>
      <c r="E25" s="21">
        <v>21</v>
      </c>
      <c r="F25" s="15">
        <f t="shared" si="0"/>
        <v>0.5741626794258373</v>
      </c>
      <c r="G25" s="21">
        <v>19</v>
      </c>
      <c r="H25" s="16">
        <f t="shared" si="1"/>
        <v>0.807474409821171</v>
      </c>
      <c r="I25" s="21">
        <v>20</v>
      </c>
      <c r="J25" s="20" t="s">
        <v>23</v>
      </c>
      <c r="K25" s="13">
        <v>164</v>
      </c>
      <c r="L25" s="13">
        <v>0.825</v>
      </c>
      <c r="M25" s="40">
        <v>4</v>
      </c>
      <c r="N25" s="16">
        <f t="shared" si="2"/>
        <v>1.632474409821171</v>
      </c>
      <c r="O25" s="13">
        <v>20</v>
      </c>
      <c r="P25" s="21" t="s">
        <v>29</v>
      </c>
      <c r="Q25" s="13">
        <v>146</v>
      </c>
      <c r="R25" s="13">
        <v>0.923</v>
      </c>
      <c r="S25" s="13">
        <v>2</v>
      </c>
      <c r="T25" s="29">
        <f t="shared" si="3"/>
        <v>2.555474409821171</v>
      </c>
      <c r="U25" s="13">
        <v>19</v>
      </c>
      <c r="V25" s="17">
        <f t="shared" si="4"/>
        <v>6</v>
      </c>
      <c r="W25" s="36"/>
      <c r="X25" s="35"/>
      <c r="Y25" s="37">
        <v>19</v>
      </c>
      <c r="Z25" s="33" t="s">
        <v>57</v>
      </c>
    </row>
    <row r="26" spans="1:26" ht="30.75" customHeight="1" thickBot="1">
      <c r="A26" s="14">
        <v>20</v>
      </c>
      <c r="B26" s="39" t="s">
        <v>50</v>
      </c>
      <c r="C26" s="31">
        <v>17.5</v>
      </c>
      <c r="D26" s="31">
        <v>0.22683084899546338</v>
      </c>
      <c r="E26" s="21">
        <v>47.5</v>
      </c>
      <c r="F26" s="15">
        <f t="shared" si="0"/>
        <v>1.2987012987012987</v>
      </c>
      <c r="G26" s="21">
        <v>2</v>
      </c>
      <c r="H26" s="16">
        <f t="shared" si="1"/>
        <v>1.525532147696762</v>
      </c>
      <c r="I26" s="21">
        <v>11</v>
      </c>
      <c r="J26" s="20" t="s">
        <v>22</v>
      </c>
      <c r="K26" s="13">
        <v>130</v>
      </c>
      <c r="L26" s="13">
        <v>0.791</v>
      </c>
      <c r="M26" s="40">
        <v>3</v>
      </c>
      <c r="N26" s="16">
        <f t="shared" si="2"/>
        <v>2.316532147696762</v>
      </c>
      <c r="O26" s="13">
        <v>13</v>
      </c>
      <c r="P26" s="21" t="s">
        <v>24</v>
      </c>
      <c r="Q26" s="13">
        <v>125</v>
      </c>
      <c r="R26" s="13">
        <v>0.728</v>
      </c>
      <c r="S26" s="13">
        <v>4</v>
      </c>
      <c r="T26" s="29">
        <f t="shared" si="3"/>
        <v>3.0445321476967617</v>
      </c>
      <c r="U26" s="13">
        <v>14</v>
      </c>
      <c r="V26" s="17">
        <f t="shared" si="4"/>
        <v>7</v>
      </c>
      <c r="W26" s="36"/>
      <c r="X26" s="35"/>
      <c r="Y26" s="37">
        <v>15</v>
      </c>
      <c r="Z26" s="33" t="s">
        <v>57</v>
      </c>
    </row>
    <row r="29" ht="12.75">
      <c r="F29" s="41">
        <f>AVERAGE(E7:E26)</f>
        <v>36.575</v>
      </c>
    </row>
    <row r="31" ht="12.75">
      <c r="F31">
        <f>27/36.58</f>
        <v>0.7381082558775287</v>
      </c>
    </row>
  </sheetData>
  <sheetProtection/>
  <mergeCells count="21">
    <mergeCell ref="P2:S2"/>
    <mergeCell ref="J2:M2"/>
    <mergeCell ref="I2:I6"/>
    <mergeCell ref="O2:O6"/>
    <mergeCell ref="N2:N6"/>
    <mergeCell ref="E5:G5"/>
    <mergeCell ref="B2:B5"/>
    <mergeCell ref="C2:D5"/>
    <mergeCell ref="E2:G2"/>
    <mergeCell ref="H2:H6"/>
    <mergeCell ref="E3:G3"/>
    <mergeCell ref="W5:Z5"/>
    <mergeCell ref="J3:M3"/>
    <mergeCell ref="T2:T6"/>
    <mergeCell ref="J5:M5"/>
    <mergeCell ref="W2:Z2"/>
    <mergeCell ref="P3:S3"/>
    <mergeCell ref="W3:Z3"/>
    <mergeCell ref="P5:S5"/>
    <mergeCell ref="W4:Z4"/>
    <mergeCell ref="U2:U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Леонид</dc:creator>
  <cp:keywords/>
  <dc:description/>
  <cp:lastModifiedBy>Lucilia</cp:lastModifiedBy>
  <cp:lastPrinted>2018-03-16T11:19:22Z</cp:lastPrinted>
  <dcterms:created xsi:type="dcterms:W3CDTF">2008-12-05T20:46:22Z</dcterms:created>
  <dcterms:modified xsi:type="dcterms:W3CDTF">2021-03-20T15:02:51Z</dcterms:modified>
  <cp:category/>
  <cp:version/>
  <cp:contentType/>
  <cp:contentStatus/>
</cp:coreProperties>
</file>