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<sst xmlns="http://schemas.openxmlformats.org/spreadsheetml/2006/main" count="271" uniqueCount="169">
  <si>
    <t>№</t>
  </si>
  <si>
    <t>Класс</t>
  </si>
  <si>
    <t>Школа</t>
  </si>
  <si>
    <t>ЮНИ/олимпиады</t>
  </si>
  <si>
    <t>ФИО</t>
  </si>
  <si>
    <t>∑</t>
  </si>
  <si>
    <t>∑ по 3-м</t>
  </si>
  <si>
    <t>30 Турнир городов</t>
  </si>
  <si>
    <t>Результаты осеннего тура – Сложный вариант  -   9' класс</t>
  </si>
  <si>
    <t>7а</t>
  </si>
  <si>
    <t>7б</t>
  </si>
  <si>
    <t>9'б</t>
  </si>
  <si>
    <t>"ЮНИ-центр", рай. олимп. 07-08</t>
  </si>
  <si>
    <t>Касятович Виктор Александрович</t>
  </si>
  <si>
    <t>9'в</t>
  </si>
  <si>
    <t>Щербин Александр Михайлович</t>
  </si>
  <si>
    <t>Хурсевич Михаил Геннадьевич</t>
  </si>
  <si>
    <t>Тропников Юрий Константинович</t>
  </si>
  <si>
    <t>гимн 10</t>
  </si>
  <si>
    <t>Тарасюк Анастасия Евгеньевна</t>
  </si>
  <si>
    <t>гимн 23</t>
  </si>
  <si>
    <t>гор. олимп. 07-08</t>
  </si>
  <si>
    <t>Мицкевич Анастасия Владимировна</t>
  </si>
  <si>
    <t>Юнчик Анастасия Александровна</t>
  </si>
  <si>
    <t>Вашницкий Богдан Викторович</t>
  </si>
  <si>
    <t>гор. олимп. (2 диплом) 07-08</t>
  </si>
  <si>
    <t>Згировский Андрей Александрович</t>
  </si>
  <si>
    <t>Дёминов Олег Олегович</t>
  </si>
  <si>
    <t>Хамин Роман Вадимович</t>
  </si>
  <si>
    <t>Мельник Михаил Валерьевич</t>
  </si>
  <si>
    <t>9'</t>
  </si>
  <si>
    <t>Стрелков Иван Александрович</t>
  </si>
  <si>
    <t>Гумель Юрий Николаевич</t>
  </si>
  <si>
    <t>гимназия 10</t>
  </si>
  <si>
    <t>гор.район олимпиада 07/08</t>
  </si>
  <si>
    <t>Понизович Александр Михайлович</t>
  </si>
  <si>
    <t>Рожко Мария Сергеевна</t>
  </si>
  <si>
    <t>гиманзия 9</t>
  </si>
  <si>
    <t>Осипчик Алексей Валентинович</t>
  </si>
  <si>
    <t>юни-центр гор.олимпиада</t>
  </si>
  <si>
    <t>Дуглик Валерий Иванович</t>
  </si>
  <si>
    <t>Новик Виталий Васильевич</t>
  </si>
  <si>
    <t>гимназия 4</t>
  </si>
  <si>
    <t>районная олимпиада</t>
  </si>
  <si>
    <t>Мурашко Андрей Владимирович</t>
  </si>
  <si>
    <t>Крук Юлия Владимировна</t>
  </si>
  <si>
    <t>Огоновский Андрей Генадьевич</t>
  </si>
  <si>
    <t>Фридлянд Алексей Олегович</t>
  </si>
  <si>
    <t>Маникайло Дарья Михайловна</t>
  </si>
  <si>
    <t>юни-центр гор.олимпиада дип 3ст</t>
  </si>
  <si>
    <t>Доманова Татьяна Алексеевна</t>
  </si>
  <si>
    <t>Дубовик Елизавета Андреевна</t>
  </si>
  <si>
    <t>гимназия-колледж 24</t>
  </si>
  <si>
    <t>Колеченок Диана Игоревна</t>
  </si>
  <si>
    <t>Шевцов Александр Дмитриевич</t>
  </si>
  <si>
    <t>9в</t>
  </si>
  <si>
    <t>гим 7</t>
  </si>
  <si>
    <t>Иванова Ольга Геннадьевна</t>
  </si>
  <si>
    <t>Потапов Дмитрий Олегович</t>
  </si>
  <si>
    <t>8в</t>
  </si>
  <si>
    <t>III дипл. на райолимп. 07-08</t>
  </si>
  <si>
    <t>рай. олимп.</t>
  </si>
  <si>
    <t>Жих Александра Леопольдовна</t>
  </si>
  <si>
    <t>9а</t>
  </si>
  <si>
    <t>Лубинский Артём Геннадьевич</t>
  </si>
  <si>
    <t>гим 13</t>
  </si>
  <si>
    <t>Гайшун Елизавета Павловна</t>
  </si>
  <si>
    <t>Важшек Юлия Владимировна</t>
  </si>
  <si>
    <t>Василевич Дарья Владимировна</t>
  </si>
  <si>
    <t>Садовская Анастасия Дмитриевна</t>
  </si>
  <si>
    <t>9г</t>
  </si>
  <si>
    <t>Чернухин Никита Вадимович</t>
  </si>
  <si>
    <t>9б</t>
  </si>
  <si>
    <t>МГЛ гим-колл 24</t>
  </si>
  <si>
    <t>Фомичёва Елена Андреевна</t>
  </si>
  <si>
    <t>Журович Виктория Васильевна</t>
  </si>
  <si>
    <t>Дермилёва Елена Васильевна</t>
  </si>
  <si>
    <t>Каптюг Анастасия Олеговна</t>
  </si>
  <si>
    <t>гим 10</t>
  </si>
  <si>
    <t>Ковалёв Василий Валерьевич</t>
  </si>
  <si>
    <t>9е</t>
  </si>
  <si>
    <t>гим 19</t>
  </si>
  <si>
    <t>Живицкий Виталий Сергеевич</t>
  </si>
  <si>
    <t>Роженцева Виктория Сергеевна</t>
  </si>
  <si>
    <t>Макаревич Карина Валерьевна</t>
  </si>
  <si>
    <t>Юни</t>
  </si>
  <si>
    <t>Скородумова Анастасия Валерьевна</t>
  </si>
  <si>
    <t>Вашкевич Ирина Александровна</t>
  </si>
  <si>
    <t>рай олимп 07-08</t>
  </si>
  <si>
    <t>Сырокваш Дмитрий Алексеевич</t>
  </si>
  <si>
    <t>Пезик Анастасия Георгиевна</t>
  </si>
  <si>
    <t>Янцевич Виктория Олеговна</t>
  </si>
  <si>
    <t>Волосюк Вероника Артуровна</t>
  </si>
  <si>
    <t>гим 14</t>
  </si>
  <si>
    <t>Александрович Яна Дмитриевна</t>
  </si>
  <si>
    <t>Кизим Степан Александрович</t>
  </si>
  <si>
    <t xml:space="preserve">9в </t>
  </si>
  <si>
    <t>Русак Юлия Вячеславовна</t>
  </si>
  <si>
    <t>гор олимп 07-08</t>
  </si>
  <si>
    <t>Тарашкевич Наталья Алексеевна</t>
  </si>
  <si>
    <t>Глинский Александр Петрович</t>
  </si>
  <si>
    <t>ЛешковДенис Дмитриевич</t>
  </si>
  <si>
    <t>Рябцев Юрий Валерьевич</t>
  </si>
  <si>
    <t>Несвижская бел. гос. гимн</t>
  </si>
  <si>
    <t>Янчевская Яна Юрьевна</t>
  </si>
  <si>
    <t>рай ол - 8 место</t>
  </si>
  <si>
    <t>Шуляк Полина Юрьевна</t>
  </si>
  <si>
    <t>Аношко Мария Александровна</t>
  </si>
  <si>
    <t>Аникушкин Андрей Игоревич</t>
  </si>
  <si>
    <t>Кривицкий Павел Петрович</t>
  </si>
  <si>
    <t>техн гим 13</t>
  </si>
  <si>
    <t>Литвиненко Виталий Сергеевич</t>
  </si>
  <si>
    <t>Ломако Алексей Андреевич</t>
  </si>
  <si>
    <t>гор олимп - 2 диплом</t>
  </si>
  <si>
    <t>Наливайко Николай Дмитриевич</t>
  </si>
  <si>
    <t>Танана Анастасия Юрьевна</t>
  </si>
  <si>
    <t>гимн 13</t>
  </si>
  <si>
    <t>Юни, рай, гор + ФПМИ олимп</t>
  </si>
  <si>
    <t>Бабахин Евгений Сергеевич</t>
  </si>
  <si>
    <t>Оробей Олег Игоревич</t>
  </si>
  <si>
    <t>Иоков Антон Сергеевич</t>
  </si>
  <si>
    <t>Басалай Антон Валерьевич</t>
  </si>
  <si>
    <t>Яин Николай Александрович</t>
  </si>
  <si>
    <t>9ф</t>
  </si>
  <si>
    <t>Прибытковский Сергей Александрович</t>
  </si>
  <si>
    <t>Вильчевский Валерий Викторович</t>
  </si>
  <si>
    <t>Грук Екатерина Геннадьевна</t>
  </si>
  <si>
    <t>гим 12</t>
  </si>
  <si>
    <t>гим Фаниполь</t>
  </si>
  <si>
    <t>Некрашевич Александр Дмитриевич</t>
  </si>
  <si>
    <t>Стрельцов Григорий Дмитриевич</t>
  </si>
  <si>
    <t>Бурая Ксения Игоревна</t>
  </si>
  <si>
    <t>Гегель Любовь Андреевна</t>
  </si>
  <si>
    <t>Шинкаревич Виктор</t>
  </si>
  <si>
    <t>Мажейко Александр Михайлович</t>
  </si>
  <si>
    <t>Губич Павел Владимирович</t>
  </si>
  <si>
    <t>Евтухович Александр Николаевич</t>
  </si>
  <si>
    <t>Новикова Анна Алексеевна</t>
  </si>
  <si>
    <t>Бутьянов Адексей Александрович</t>
  </si>
  <si>
    <t>Веретенников Виктор Александрович</t>
  </si>
  <si>
    <t>Малаховская Татьяна Александровна</t>
  </si>
  <si>
    <t>Вашнель Павел Вячеславович</t>
  </si>
  <si>
    <t>Барауля Мария Алексеевна</t>
  </si>
  <si>
    <t>Кузнецов Павел Андреевич</t>
  </si>
  <si>
    <t>Леонович Алексей Андреевич</t>
  </si>
  <si>
    <t>8А</t>
  </si>
  <si>
    <t>Иванюшенко Александр Станиславович</t>
  </si>
  <si>
    <t>8В</t>
  </si>
  <si>
    <t>Захаренко Дмитрий Сергеевич</t>
  </si>
  <si>
    <t>гимн 29</t>
  </si>
  <si>
    <t>Концевой Алексей Николаевич</t>
  </si>
  <si>
    <t>Дубров Владислав Борисович</t>
  </si>
  <si>
    <t>Шиманский Владислав Русланович</t>
  </si>
  <si>
    <t>район, город</t>
  </si>
  <si>
    <t>город</t>
  </si>
  <si>
    <t>Ляхович Юрий Михайлович</t>
  </si>
  <si>
    <t xml:space="preserve">район, город, Респуб. </t>
  </si>
  <si>
    <t>Иванин Алексей Петрович</t>
  </si>
  <si>
    <t>9'З</t>
  </si>
  <si>
    <t>район, город, Респуб. , ЮНИ</t>
  </si>
  <si>
    <t>Заянковский Виталий Леонидович</t>
  </si>
  <si>
    <t>3,0-4,0</t>
  </si>
  <si>
    <t>9'Г</t>
  </si>
  <si>
    <t>ЮНИ</t>
  </si>
  <si>
    <t>Тулаш Павел Андреевич</t>
  </si>
  <si>
    <t>Кравчук Антон</t>
  </si>
  <si>
    <t>Бузенко Станистлав Владимирович</t>
  </si>
  <si>
    <t>Коэф.</t>
  </si>
  <si>
    <t>Осипова ??? Владимировна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</si>
</sst>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&lt;=9999999]###\-####;\(###\)\ ###\-####"/>
  </numFmts>
  <fonts count="42">
    <font>
      <sz val="10"/>
      <name val="Arial Cyr"/>
      <family val="0"/>
    </font>
    <font>
      <b/>
      <sz val="11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 vertical="center"/>
    </xf>
    <xf numFmtId="172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7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2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theme="9" tint="0.5999600291252136"/>
        </patternFill>
      </fill>
    </dxf>
    <dxf>
      <fill>
        <patternFill>
          <bgColor indexed="51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3"/>
  <sheetViews>
    <sheetView tabSelected="1" zoomScale="90" zoomScaleNormal="90" zoomScalePageLayoutView="0" workbookViewId="0" topLeftCell="A1">
      <selection activeCell="S8" sqref="S8"/>
    </sheetView>
  </sheetViews>
  <sheetFormatPr defaultColWidth="9.00390625" defaultRowHeight="12.75"/>
  <cols>
    <col min="1" max="1" width="5.125" style="2" customWidth="1"/>
    <col min="2" max="2" width="5.875" style="1" customWidth="1"/>
    <col min="3" max="3" width="14.00390625" style="3" customWidth="1"/>
    <col min="4" max="4" width="19.125" style="1" customWidth="1"/>
    <col min="5" max="5" width="37.125" style="28" customWidth="1"/>
    <col min="6" max="13" width="5.75390625" style="1" customWidth="1"/>
    <col min="14" max="15" width="9.625" style="1" customWidth="1"/>
    <col min="16" max="16" width="15.875" style="1" customWidth="1"/>
    <col min="17" max="16384" width="9.125" style="1" customWidth="1"/>
  </cols>
  <sheetData>
    <row r="1" spans="1:16" ht="12.75" customHeight="1">
      <c r="A1" s="64" t="s">
        <v>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2.75" customHeight="1">
      <c r="A2" s="64" t="s">
        <v>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s="51" customFormat="1" ht="12.75" customHeight="1">
      <c r="A3" s="2" t="s">
        <v>0</v>
      </c>
      <c r="B3" s="2" t="s">
        <v>1</v>
      </c>
      <c r="C3" s="48" t="s">
        <v>2</v>
      </c>
      <c r="D3" s="2" t="s">
        <v>3</v>
      </c>
      <c r="E3" s="49" t="s">
        <v>4</v>
      </c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2" t="s">
        <v>9</v>
      </c>
      <c r="M3" s="2" t="s">
        <v>10</v>
      </c>
      <c r="N3" s="2" t="s">
        <v>6</v>
      </c>
      <c r="O3" s="50" t="s">
        <v>167</v>
      </c>
      <c r="P3" s="50" t="s">
        <v>5</v>
      </c>
    </row>
    <row r="4" spans="1:16" s="2" customFormat="1" ht="12.75" customHeight="1">
      <c r="A4" s="4">
        <v>1</v>
      </c>
      <c r="B4" s="59" t="s">
        <v>158</v>
      </c>
      <c r="C4" s="62">
        <v>211</v>
      </c>
      <c r="D4" s="59" t="s">
        <v>159</v>
      </c>
      <c r="E4" s="63" t="s">
        <v>160</v>
      </c>
      <c r="F4" s="55">
        <v>4</v>
      </c>
      <c r="G4" s="55">
        <v>0</v>
      </c>
      <c r="H4" s="55">
        <v>3</v>
      </c>
      <c r="I4" s="55">
        <v>0.5</v>
      </c>
      <c r="J4" s="55">
        <v>1</v>
      </c>
      <c r="K4" s="55">
        <v>0</v>
      </c>
      <c r="L4" s="55">
        <v>0</v>
      </c>
      <c r="M4" s="55">
        <v>0</v>
      </c>
      <c r="N4" s="55">
        <f aca="true" t="shared" si="0" ref="N4:N16">MAX(MAX((F4+G4+H4),(F4+G4+I4),(F4+G4+J4),(F4+G4+K4),(F4+H4+I4),(F4+H4+J4),(F4+H4+K4),(F4+I4+J4),(F4+I4+K4),(F4+J4+K4),(G4+H4+I4),(G4+I4+J4),(G4+J4+K4),(H4+I4+J4),(H4+J4+K4),(I4+J4+K4),(F4+G4+L4+M4),(L4+M4+G4+H4),(L4+M4+G4+I4),(L4+M4+G4+J4),(L4+M4+G4+K4),(L4+M4+H4+I4),(L4+M4+H4+J4),(L4+M4+H4+K4),(L4+M4+I4+J4),(L4+M4+I4+K4),(L4+M4+J4+K4)),MAX((L4+M4+F4+H4),(L4+M4+F4+I4),(L4+M4+F4+J4),(L4+M4+F4+K4),(G4+H4+J4),(G4+H4+K4),(G4+I4+K4)))</f>
        <v>8</v>
      </c>
      <c r="O4" s="55">
        <f aca="true" t="shared" si="1" ref="O4:O16">N4*4/3</f>
        <v>10.666666666666666</v>
      </c>
      <c r="P4" s="55">
        <f aca="true" t="shared" si="2" ref="P4:P16">SUM(F4:M4)</f>
        <v>8.5</v>
      </c>
    </row>
    <row r="5" spans="1:16" s="2" customFormat="1" ht="12.75" customHeight="1">
      <c r="A5" s="4">
        <f aca="true" t="shared" si="3" ref="A5:A36">A4+1</f>
        <v>2</v>
      </c>
      <c r="B5" s="59" t="s">
        <v>30</v>
      </c>
      <c r="C5" s="60">
        <v>41</v>
      </c>
      <c r="D5" s="59" t="s">
        <v>156</v>
      </c>
      <c r="E5" s="61" t="s">
        <v>157</v>
      </c>
      <c r="F5" s="55">
        <v>0</v>
      </c>
      <c r="G5" s="55">
        <v>0</v>
      </c>
      <c r="H5" s="55">
        <v>2</v>
      </c>
      <c r="I5" s="55">
        <v>0</v>
      </c>
      <c r="J5" s="55">
        <v>0.5</v>
      </c>
      <c r="K5" s="55">
        <v>0</v>
      </c>
      <c r="L5" s="55">
        <v>3</v>
      </c>
      <c r="M5" s="55">
        <v>2</v>
      </c>
      <c r="N5" s="55">
        <f t="shared" si="0"/>
        <v>7.5</v>
      </c>
      <c r="O5" s="55">
        <f t="shared" si="1"/>
        <v>10</v>
      </c>
      <c r="P5" s="55">
        <f t="shared" si="2"/>
        <v>7.5</v>
      </c>
    </row>
    <row r="6" spans="1:16" s="2" customFormat="1" ht="12.75" customHeight="1">
      <c r="A6" s="4">
        <f t="shared" si="3"/>
        <v>3</v>
      </c>
      <c r="B6" s="1" t="s">
        <v>14</v>
      </c>
      <c r="C6" s="37">
        <v>41</v>
      </c>
      <c r="D6" s="37"/>
      <c r="E6" s="28" t="s">
        <v>15</v>
      </c>
      <c r="F6" s="25">
        <v>0.5</v>
      </c>
      <c r="G6" s="25">
        <v>0</v>
      </c>
      <c r="H6" s="25">
        <v>0</v>
      </c>
      <c r="I6" s="25">
        <v>6</v>
      </c>
      <c r="J6" s="25">
        <v>0</v>
      </c>
      <c r="K6" s="25">
        <v>0</v>
      </c>
      <c r="L6" s="25">
        <v>1</v>
      </c>
      <c r="M6" s="25">
        <v>0</v>
      </c>
      <c r="N6" s="55">
        <f t="shared" si="0"/>
        <v>7.5</v>
      </c>
      <c r="O6" s="55">
        <f t="shared" si="1"/>
        <v>10</v>
      </c>
      <c r="P6" s="55">
        <f t="shared" si="2"/>
        <v>7.5</v>
      </c>
    </row>
    <row r="7" spans="1:16" s="2" customFormat="1" ht="12.75" customHeight="1">
      <c r="A7" s="4">
        <f t="shared" si="3"/>
        <v>4</v>
      </c>
      <c r="B7" s="1" t="s">
        <v>14</v>
      </c>
      <c r="C7" s="37">
        <v>41</v>
      </c>
      <c r="D7" s="40"/>
      <c r="E7" s="28" t="s">
        <v>27</v>
      </c>
      <c r="F7" s="25">
        <v>4</v>
      </c>
      <c r="G7" s="25">
        <v>0</v>
      </c>
      <c r="H7" s="25">
        <v>1</v>
      </c>
      <c r="I7" s="25">
        <v>0</v>
      </c>
      <c r="J7" s="25">
        <v>2</v>
      </c>
      <c r="K7" s="25">
        <v>0</v>
      </c>
      <c r="L7" s="25">
        <v>1</v>
      </c>
      <c r="M7" s="25">
        <v>0</v>
      </c>
      <c r="N7" s="55">
        <f t="shared" si="0"/>
        <v>7</v>
      </c>
      <c r="O7" s="55">
        <f t="shared" si="1"/>
        <v>9.333333333333334</v>
      </c>
      <c r="P7" s="55">
        <f t="shared" si="2"/>
        <v>8</v>
      </c>
    </row>
    <row r="8" spans="1:16" s="2" customFormat="1" ht="12.75" customHeight="1">
      <c r="A8" s="4">
        <f t="shared" si="3"/>
        <v>5</v>
      </c>
      <c r="B8" s="40" t="s">
        <v>55</v>
      </c>
      <c r="C8" s="40">
        <v>41</v>
      </c>
      <c r="E8" t="s">
        <v>133</v>
      </c>
      <c r="F8" s="42">
        <v>4</v>
      </c>
      <c r="G8" s="42">
        <v>0</v>
      </c>
      <c r="H8" s="42">
        <v>0</v>
      </c>
      <c r="I8" s="42">
        <v>0</v>
      </c>
      <c r="J8" s="42">
        <v>0</v>
      </c>
      <c r="K8" s="42">
        <v>3</v>
      </c>
      <c r="L8" s="42">
        <v>0</v>
      </c>
      <c r="M8" s="42">
        <v>0</v>
      </c>
      <c r="N8" s="55">
        <f t="shared" si="0"/>
        <v>7</v>
      </c>
      <c r="O8" s="55">
        <f t="shared" si="1"/>
        <v>9.333333333333334</v>
      </c>
      <c r="P8" s="55">
        <f t="shared" si="2"/>
        <v>7</v>
      </c>
    </row>
    <row r="9" spans="1:16" s="2" customFormat="1" ht="12.75" customHeight="1">
      <c r="A9" s="4">
        <f t="shared" si="3"/>
        <v>6</v>
      </c>
      <c r="B9" s="37" t="s">
        <v>63</v>
      </c>
      <c r="C9" s="37">
        <v>75</v>
      </c>
      <c r="D9" s="37" t="s">
        <v>85</v>
      </c>
      <c r="E9" s="45" t="s">
        <v>122</v>
      </c>
      <c r="F9" s="25">
        <v>1</v>
      </c>
      <c r="G9" s="25">
        <v>0</v>
      </c>
      <c r="H9" s="25">
        <v>0</v>
      </c>
      <c r="I9" s="25">
        <v>6</v>
      </c>
      <c r="J9" s="25">
        <v>0</v>
      </c>
      <c r="K9" s="25">
        <v>0</v>
      </c>
      <c r="L9" s="25">
        <v>0</v>
      </c>
      <c r="M9" s="25">
        <v>0</v>
      </c>
      <c r="N9" s="55">
        <f t="shared" si="0"/>
        <v>7</v>
      </c>
      <c r="O9" s="55">
        <f t="shared" si="1"/>
        <v>9.333333333333334</v>
      </c>
      <c r="P9" s="55">
        <f t="shared" si="2"/>
        <v>7</v>
      </c>
    </row>
    <row r="10" spans="1:16" s="2" customFormat="1" ht="12.75" customHeight="1">
      <c r="A10" s="4">
        <f t="shared" si="3"/>
        <v>7</v>
      </c>
      <c r="B10" s="37" t="s">
        <v>55</v>
      </c>
      <c r="C10" s="37">
        <v>41</v>
      </c>
      <c r="D10" s="37"/>
      <c r="E10" s="45" t="s">
        <v>121</v>
      </c>
      <c r="F10" s="25">
        <v>0</v>
      </c>
      <c r="G10" s="25">
        <v>0</v>
      </c>
      <c r="H10" s="25">
        <v>0</v>
      </c>
      <c r="I10" s="25">
        <v>6</v>
      </c>
      <c r="J10" s="25">
        <v>0</v>
      </c>
      <c r="K10" s="25">
        <v>0</v>
      </c>
      <c r="L10" s="25">
        <v>0</v>
      </c>
      <c r="M10" s="25">
        <v>0</v>
      </c>
      <c r="N10" s="55">
        <f t="shared" si="0"/>
        <v>6</v>
      </c>
      <c r="O10" s="55">
        <f t="shared" si="1"/>
        <v>8</v>
      </c>
      <c r="P10" s="55">
        <f t="shared" si="2"/>
        <v>6</v>
      </c>
    </row>
    <row r="11" spans="1:16" s="2" customFormat="1" ht="12.75" customHeight="1">
      <c r="A11" s="4">
        <f t="shared" si="3"/>
        <v>8</v>
      </c>
      <c r="B11" s="17" t="s">
        <v>63</v>
      </c>
      <c r="C11" s="26">
        <v>210</v>
      </c>
      <c r="D11" s="26" t="s">
        <v>88</v>
      </c>
      <c r="E11" s="47" t="s">
        <v>126</v>
      </c>
      <c r="F11" s="25">
        <v>0</v>
      </c>
      <c r="G11" s="25">
        <v>0</v>
      </c>
      <c r="H11" s="25">
        <v>0</v>
      </c>
      <c r="I11" s="25">
        <v>6</v>
      </c>
      <c r="J11" s="25">
        <v>0</v>
      </c>
      <c r="K11" s="25">
        <v>0</v>
      </c>
      <c r="L11" s="25">
        <v>0</v>
      </c>
      <c r="M11" s="25">
        <v>0</v>
      </c>
      <c r="N11" s="55">
        <f t="shared" si="0"/>
        <v>6</v>
      </c>
      <c r="O11" s="55">
        <f t="shared" si="1"/>
        <v>8</v>
      </c>
      <c r="P11" s="55">
        <f t="shared" si="2"/>
        <v>6</v>
      </c>
    </row>
    <row r="12" spans="1:16" s="2" customFormat="1" ht="12.75" customHeight="1">
      <c r="A12" s="4">
        <f t="shared" si="3"/>
        <v>9</v>
      </c>
      <c r="B12" s="40" t="s">
        <v>72</v>
      </c>
      <c r="C12" s="40" t="s">
        <v>128</v>
      </c>
      <c r="D12" s="26"/>
      <c r="E12" t="s">
        <v>139</v>
      </c>
      <c r="F12" s="42">
        <v>0</v>
      </c>
      <c r="G12" s="42">
        <v>2</v>
      </c>
      <c r="H12" s="42">
        <v>0.5</v>
      </c>
      <c r="I12" s="42">
        <v>0</v>
      </c>
      <c r="J12" s="42">
        <v>3</v>
      </c>
      <c r="K12" s="42">
        <v>0</v>
      </c>
      <c r="L12" s="42">
        <v>0</v>
      </c>
      <c r="M12" s="42">
        <v>0</v>
      </c>
      <c r="N12" s="55">
        <f t="shared" si="0"/>
        <v>5.5</v>
      </c>
      <c r="O12" s="55">
        <f t="shared" si="1"/>
        <v>7.333333333333333</v>
      </c>
      <c r="P12" s="55">
        <f t="shared" si="2"/>
        <v>5.5</v>
      </c>
    </row>
    <row r="13" spans="1:16" s="2" customFormat="1" ht="12.75" customHeight="1">
      <c r="A13" s="4">
        <f t="shared" si="3"/>
        <v>10</v>
      </c>
      <c r="B13" s="37" t="s">
        <v>55</v>
      </c>
      <c r="C13" s="37">
        <v>41</v>
      </c>
      <c r="D13" s="37"/>
      <c r="E13" s="45" t="s">
        <v>120</v>
      </c>
      <c r="F13" s="25">
        <v>1</v>
      </c>
      <c r="G13" s="25">
        <v>0</v>
      </c>
      <c r="H13" s="25">
        <v>0</v>
      </c>
      <c r="I13" s="25">
        <v>2</v>
      </c>
      <c r="J13" s="25">
        <v>0</v>
      </c>
      <c r="K13" s="25">
        <v>0</v>
      </c>
      <c r="L13" s="25">
        <v>1.5</v>
      </c>
      <c r="M13" s="25">
        <v>0.5</v>
      </c>
      <c r="N13" s="55">
        <f t="shared" si="0"/>
        <v>5</v>
      </c>
      <c r="O13" s="55">
        <f t="shared" si="1"/>
        <v>6.666666666666667</v>
      </c>
      <c r="P13" s="55">
        <f t="shared" si="2"/>
        <v>5</v>
      </c>
    </row>
    <row r="14" spans="1:16" s="2" customFormat="1" ht="12.75" customHeight="1">
      <c r="A14" s="4">
        <f t="shared" si="3"/>
        <v>11</v>
      </c>
      <c r="B14" s="59" t="s">
        <v>162</v>
      </c>
      <c r="C14" s="60" t="s">
        <v>116</v>
      </c>
      <c r="D14" s="59" t="s">
        <v>163</v>
      </c>
      <c r="E14" s="61" t="s">
        <v>164</v>
      </c>
      <c r="F14" s="55">
        <v>4</v>
      </c>
      <c r="G14" s="55">
        <v>0.5</v>
      </c>
      <c r="H14" s="55">
        <v>0</v>
      </c>
      <c r="I14" s="55">
        <v>0</v>
      </c>
      <c r="J14" s="55">
        <v>0.5</v>
      </c>
      <c r="K14" s="55">
        <v>0</v>
      </c>
      <c r="L14" s="55">
        <v>0</v>
      </c>
      <c r="M14" s="55">
        <v>0</v>
      </c>
      <c r="N14" s="55">
        <f t="shared" si="0"/>
        <v>5</v>
      </c>
      <c r="O14" s="55">
        <f t="shared" si="1"/>
        <v>6.666666666666667</v>
      </c>
      <c r="P14" s="55">
        <f t="shared" si="2"/>
        <v>5</v>
      </c>
    </row>
    <row r="15" spans="1:16" s="2" customFormat="1" ht="12.75" customHeight="1">
      <c r="A15" s="4">
        <f t="shared" si="3"/>
        <v>12</v>
      </c>
      <c r="B15" s="40" t="s">
        <v>55</v>
      </c>
      <c r="C15" s="40">
        <v>41</v>
      </c>
      <c r="E15" t="s">
        <v>130</v>
      </c>
      <c r="F15" s="42">
        <v>0</v>
      </c>
      <c r="G15" s="42">
        <v>0.5</v>
      </c>
      <c r="H15" s="42">
        <v>0</v>
      </c>
      <c r="I15" s="42">
        <v>1</v>
      </c>
      <c r="J15" s="42">
        <v>3</v>
      </c>
      <c r="K15" s="42">
        <v>0</v>
      </c>
      <c r="L15" s="42">
        <v>0</v>
      </c>
      <c r="M15" s="42">
        <v>0</v>
      </c>
      <c r="N15" s="55">
        <f t="shared" si="0"/>
        <v>4.5</v>
      </c>
      <c r="O15" s="55">
        <f t="shared" si="1"/>
        <v>6</v>
      </c>
      <c r="P15" s="55">
        <f t="shared" si="2"/>
        <v>4.5</v>
      </c>
    </row>
    <row r="16" spans="1:16" s="2" customFormat="1" ht="12.75" customHeight="1">
      <c r="A16" s="4">
        <f t="shared" si="3"/>
        <v>13</v>
      </c>
      <c r="B16" s="1" t="s">
        <v>14</v>
      </c>
      <c r="C16" s="37">
        <v>41</v>
      </c>
      <c r="D16" s="40"/>
      <c r="E16" s="28" t="s">
        <v>28</v>
      </c>
      <c r="F16" s="25">
        <v>0</v>
      </c>
      <c r="G16" s="25">
        <v>0</v>
      </c>
      <c r="H16" s="25">
        <v>0</v>
      </c>
      <c r="I16" s="25">
        <v>2</v>
      </c>
      <c r="J16" s="25">
        <v>1</v>
      </c>
      <c r="K16" s="25">
        <v>0</v>
      </c>
      <c r="L16" s="25">
        <v>1</v>
      </c>
      <c r="M16" s="25">
        <v>0</v>
      </c>
      <c r="N16" s="55">
        <f t="shared" si="0"/>
        <v>4</v>
      </c>
      <c r="O16" s="55">
        <f t="shared" si="1"/>
        <v>5.333333333333333</v>
      </c>
      <c r="P16" s="55">
        <f t="shared" si="2"/>
        <v>4</v>
      </c>
    </row>
    <row r="17" spans="1:16" s="2" customFormat="1" ht="12.75" customHeight="1">
      <c r="A17" s="4">
        <f t="shared" si="3"/>
        <v>14</v>
      </c>
      <c r="B17" s="1" t="s">
        <v>14</v>
      </c>
      <c r="C17" s="37">
        <v>41</v>
      </c>
      <c r="D17" s="40"/>
      <c r="E17" s="28" t="s">
        <v>29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 t="s">
        <v>161</v>
      </c>
      <c r="N17" s="25" t="s">
        <v>161</v>
      </c>
      <c r="O17" s="55">
        <f>3.5*4/3</f>
        <v>4.666666666666667</v>
      </c>
      <c r="P17" s="25" t="s">
        <v>161</v>
      </c>
    </row>
    <row r="18" spans="1:16" s="2" customFormat="1" ht="12.75" customHeight="1">
      <c r="A18" s="4">
        <f t="shared" si="3"/>
        <v>15</v>
      </c>
      <c r="B18" s="26" t="s">
        <v>30</v>
      </c>
      <c r="C18" s="26" t="s">
        <v>42</v>
      </c>
      <c r="D18" s="1" t="s">
        <v>43</v>
      </c>
      <c r="E18" s="28" t="s">
        <v>44</v>
      </c>
      <c r="F18" s="27">
        <v>0</v>
      </c>
      <c r="G18" s="27">
        <v>3</v>
      </c>
      <c r="H18" s="27">
        <v>0</v>
      </c>
      <c r="I18" s="27">
        <v>0</v>
      </c>
      <c r="J18" s="27">
        <v>0.5</v>
      </c>
      <c r="K18" s="27">
        <v>0</v>
      </c>
      <c r="L18" s="27">
        <v>0</v>
      </c>
      <c r="M18" s="27">
        <v>0</v>
      </c>
      <c r="N18" s="55">
        <f aca="true" t="shared" si="4" ref="N18:N49">MAX(MAX((F18+G18+H18),(F18+G18+I18),(F18+G18+J18),(F18+G18+K18),(F18+H18+I18),(F18+H18+J18),(F18+H18+K18),(F18+I18+J18),(F18+I18+K18),(F18+J18+K18),(G18+H18+I18),(G18+I18+J18),(G18+J18+K18),(H18+I18+J18),(H18+J18+K18),(I18+J18+K18),(F18+G18+L18+M18),(L18+M18+G18+H18),(L18+M18+G18+I18),(L18+M18+G18+J18),(L18+M18+G18+K18),(L18+M18+H18+I18),(L18+M18+H18+J18),(L18+M18+H18+K18),(L18+M18+I18+J18),(L18+M18+I18+K18),(L18+M18+J18+K18)),MAX((L18+M18+F18+H18),(L18+M18+F18+I18),(L18+M18+F18+J18),(L18+M18+F18+K18),(G18+H18+J18),(G18+H18+K18),(G18+I18+K18)))</f>
        <v>3.5</v>
      </c>
      <c r="O18" s="55">
        <f aca="true" t="shared" si="5" ref="O18:O49">N18*4/3</f>
        <v>4.666666666666667</v>
      </c>
      <c r="P18" s="55">
        <f aca="true" t="shared" si="6" ref="P18:P49">SUM(F18:M18)</f>
        <v>3.5</v>
      </c>
    </row>
    <row r="19" spans="1:16" s="2" customFormat="1" ht="12.75" customHeight="1">
      <c r="A19" s="4">
        <f t="shared" si="3"/>
        <v>16</v>
      </c>
      <c r="B19" s="52" t="s">
        <v>147</v>
      </c>
      <c r="C19" s="53">
        <v>41</v>
      </c>
      <c r="D19" s="52"/>
      <c r="E19" s="54" t="s">
        <v>166</v>
      </c>
      <c r="F19" s="55">
        <v>3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f t="shared" si="4"/>
        <v>3</v>
      </c>
      <c r="O19" s="55">
        <f t="shared" si="5"/>
        <v>4</v>
      </c>
      <c r="P19" s="55">
        <f t="shared" si="6"/>
        <v>3</v>
      </c>
    </row>
    <row r="20" spans="1:16" s="2" customFormat="1" ht="12.75" customHeight="1">
      <c r="A20" s="4">
        <f t="shared" si="3"/>
        <v>17</v>
      </c>
      <c r="B20" s="37" t="s">
        <v>30</v>
      </c>
      <c r="C20" s="37">
        <v>166</v>
      </c>
      <c r="D20" s="37" t="s">
        <v>49</v>
      </c>
      <c r="E20" s="28" t="s">
        <v>50</v>
      </c>
      <c r="F20" s="25">
        <v>2</v>
      </c>
      <c r="G20" s="25">
        <v>0</v>
      </c>
      <c r="H20" s="25">
        <v>0</v>
      </c>
      <c r="I20" s="25">
        <v>0.5</v>
      </c>
      <c r="J20" s="25">
        <v>0</v>
      </c>
      <c r="K20" s="25">
        <v>0</v>
      </c>
      <c r="L20" s="25">
        <v>0.5</v>
      </c>
      <c r="M20" s="25">
        <v>0</v>
      </c>
      <c r="N20" s="55">
        <f t="shared" si="4"/>
        <v>3</v>
      </c>
      <c r="O20" s="55">
        <f t="shared" si="5"/>
        <v>4</v>
      </c>
      <c r="P20" s="55">
        <f t="shared" si="6"/>
        <v>3</v>
      </c>
    </row>
    <row r="21" spans="1:16" s="2" customFormat="1" ht="12.75" customHeight="1">
      <c r="A21" s="4">
        <f t="shared" si="3"/>
        <v>18</v>
      </c>
      <c r="B21" s="40" t="s">
        <v>70</v>
      </c>
      <c r="C21" s="40" t="s">
        <v>65</v>
      </c>
      <c r="D21" s="1"/>
      <c r="E21" t="s">
        <v>136</v>
      </c>
      <c r="F21" s="42">
        <v>0</v>
      </c>
      <c r="G21" s="42">
        <v>0</v>
      </c>
      <c r="H21" s="42">
        <v>0</v>
      </c>
      <c r="I21" s="42">
        <v>0</v>
      </c>
      <c r="J21" s="42">
        <v>3</v>
      </c>
      <c r="K21" s="42">
        <v>0</v>
      </c>
      <c r="L21" s="42">
        <v>0</v>
      </c>
      <c r="M21" s="42">
        <v>0</v>
      </c>
      <c r="N21" s="55">
        <f t="shared" si="4"/>
        <v>3</v>
      </c>
      <c r="O21" s="55">
        <f t="shared" si="5"/>
        <v>4</v>
      </c>
      <c r="P21" s="55">
        <f t="shared" si="6"/>
        <v>3</v>
      </c>
    </row>
    <row r="22" spans="1:16" s="2" customFormat="1" ht="12.75" customHeight="1">
      <c r="A22" s="4">
        <f t="shared" si="3"/>
        <v>19</v>
      </c>
      <c r="B22" s="37" t="s">
        <v>55</v>
      </c>
      <c r="C22" s="37">
        <v>41</v>
      </c>
      <c r="D22" s="37" t="s">
        <v>88</v>
      </c>
      <c r="E22" s="45" t="s">
        <v>119</v>
      </c>
      <c r="F22" s="25">
        <v>1</v>
      </c>
      <c r="G22" s="25">
        <v>0</v>
      </c>
      <c r="H22" s="25">
        <v>0</v>
      </c>
      <c r="I22" s="25">
        <v>2</v>
      </c>
      <c r="J22" s="25">
        <v>0</v>
      </c>
      <c r="K22" s="25">
        <v>0</v>
      </c>
      <c r="L22" s="25">
        <v>0</v>
      </c>
      <c r="M22" s="25">
        <v>0</v>
      </c>
      <c r="N22" s="55">
        <f t="shared" si="4"/>
        <v>3</v>
      </c>
      <c r="O22" s="55">
        <f t="shared" si="5"/>
        <v>4</v>
      </c>
      <c r="P22" s="55">
        <f t="shared" si="6"/>
        <v>3</v>
      </c>
    </row>
    <row r="23" spans="1:16" s="2" customFormat="1" ht="12.75" customHeight="1">
      <c r="A23" s="4">
        <f t="shared" si="3"/>
        <v>20</v>
      </c>
      <c r="B23" s="37" t="s">
        <v>70</v>
      </c>
      <c r="C23" s="37" t="s">
        <v>116</v>
      </c>
      <c r="D23" s="37" t="s">
        <v>117</v>
      </c>
      <c r="E23" s="45" t="s">
        <v>118</v>
      </c>
      <c r="F23" s="25">
        <v>0</v>
      </c>
      <c r="G23" s="25">
        <v>2</v>
      </c>
      <c r="H23" s="25">
        <v>0</v>
      </c>
      <c r="I23" s="25">
        <v>0</v>
      </c>
      <c r="J23" s="25">
        <v>0.5</v>
      </c>
      <c r="K23" s="25">
        <v>0</v>
      </c>
      <c r="L23" s="25">
        <v>0</v>
      </c>
      <c r="M23" s="25">
        <v>0</v>
      </c>
      <c r="N23" s="55">
        <f t="shared" si="4"/>
        <v>2.5</v>
      </c>
      <c r="O23" s="55">
        <f t="shared" si="5"/>
        <v>3.3333333333333335</v>
      </c>
      <c r="P23" s="55">
        <f t="shared" si="6"/>
        <v>2.5</v>
      </c>
    </row>
    <row r="24" spans="1:16" s="2" customFormat="1" ht="12.75" customHeight="1">
      <c r="A24" s="4">
        <f t="shared" si="3"/>
        <v>21</v>
      </c>
      <c r="B24" s="1" t="s">
        <v>30</v>
      </c>
      <c r="C24" s="26" t="s">
        <v>33</v>
      </c>
      <c r="D24" s="1"/>
      <c r="E24" s="29" t="s">
        <v>45</v>
      </c>
      <c r="F24" s="19">
        <v>0.5</v>
      </c>
      <c r="G24" s="19">
        <v>0</v>
      </c>
      <c r="H24" s="25">
        <v>0</v>
      </c>
      <c r="I24" s="25">
        <v>0.5</v>
      </c>
      <c r="J24" s="25">
        <v>0</v>
      </c>
      <c r="K24" s="25">
        <v>1</v>
      </c>
      <c r="L24" s="25">
        <v>0</v>
      </c>
      <c r="M24" s="25">
        <v>0</v>
      </c>
      <c r="N24" s="55">
        <f t="shared" si="4"/>
        <v>2</v>
      </c>
      <c r="O24" s="55">
        <f t="shared" si="5"/>
        <v>2.6666666666666665</v>
      </c>
      <c r="P24" s="55">
        <f t="shared" si="6"/>
        <v>2</v>
      </c>
    </row>
    <row r="25" spans="1:16" s="2" customFormat="1" ht="12.75" customHeight="1">
      <c r="A25" s="4">
        <f t="shared" si="3"/>
        <v>22</v>
      </c>
      <c r="B25" s="37" t="s">
        <v>55</v>
      </c>
      <c r="C25" s="37">
        <v>41</v>
      </c>
      <c r="D25" s="37" t="s">
        <v>113</v>
      </c>
      <c r="E25" s="45" t="s">
        <v>114</v>
      </c>
      <c r="F25" s="25">
        <v>0</v>
      </c>
      <c r="G25" s="25">
        <v>2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55">
        <f t="shared" si="4"/>
        <v>2</v>
      </c>
      <c r="O25" s="55">
        <f t="shared" si="5"/>
        <v>2.6666666666666665</v>
      </c>
      <c r="P25" s="55">
        <f t="shared" si="6"/>
        <v>2</v>
      </c>
    </row>
    <row r="26" spans="1:16" s="2" customFormat="1" ht="12.75" customHeight="1">
      <c r="A26" s="4">
        <f t="shared" si="3"/>
        <v>23</v>
      </c>
      <c r="B26" s="1" t="s">
        <v>30</v>
      </c>
      <c r="C26" s="37">
        <v>41</v>
      </c>
      <c r="D26" s="40"/>
      <c r="E26" s="28" t="s">
        <v>31</v>
      </c>
      <c r="F26" s="25">
        <v>0</v>
      </c>
      <c r="G26" s="25">
        <v>0</v>
      </c>
      <c r="H26" s="25">
        <v>0</v>
      </c>
      <c r="I26" s="25">
        <v>1</v>
      </c>
      <c r="J26" s="25">
        <v>1</v>
      </c>
      <c r="K26" s="25">
        <v>0</v>
      </c>
      <c r="L26" s="25">
        <v>0</v>
      </c>
      <c r="M26" s="25">
        <v>0</v>
      </c>
      <c r="N26" s="55">
        <f t="shared" si="4"/>
        <v>2</v>
      </c>
      <c r="O26" s="55">
        <f t="shared" si="5"/>
        <v>2.6666666666666665</v>
      </c>
      <c r="P26" s="55">
        <f t="shared" si="6"/>
        <v>2</v>
      </c>
    </row>
    <row r="27" spans="1:16" s="2" customFormat="1" ht="12.75" customHeight="1">
      <c r="A27" s="4">
        <f t="shared" si="3"/>
        <v>24</v>
      </c>
      <c r="B27" s="37" t="s">
        <v>59</v>
      </c>
      <c r="C27" s="37">
        <v>41</v>
      </c>
      <c r="D27" s="37"/>
      <c r="E27" s="45" t="s">
        <v>115</v>
      </c>
      <c r="F27" s="25">
        <v>2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55">
        <f t="shared" si="4"/>
        <v>2</v>
      </c>
      <c r="O27" s="55">
        <f t="shared" si="5"/>
        <v>2.6666666666666665</v>
      </c>
      <c r="P27" s="55">
        <f t="shared" si="6"/>
        <v>2</v>
      </c>
    </row>
    <row r="28" spans="1:16" s="2" customFormat="1" ht="12.75" customHeight="1">
      <c r="A28" s="4">
        <f t="shared" si="3"/>
        <v>25</v>
      </c>
      <c r="B28" s="1" t="s">
        <v>14</v>
      </c>
      <c r="C28" s="37">
        <v>41</v>
      </c>
      <c r="D28" s="40"/>
      <c r="E28" s="28" t="s">
        <v>16</v>
      </c>
      <c r="F28" s="25">
        <v>0.5</v>
      </c>
      <c r="G28" s="25">
        <v>0</v>
      </c>
      <c r="H28" s="25">
        <v>0.5</v>
      </c>
      <c r="I28" s="25">
        <v>0</v>
      </c>
      <c r="J28" s="25">
        <v>0.5</v>
      </c>
      <c r="K28" s="25">
        <v>0.5</v>
      </c>
      <c r="L28" s="25">
        <v>0.5</v>
      </c>
      <c r="M28" s="25">
        <v>0</v>
      </c>
      <c r="N28" s="55">
        <f t="shared" si="4"/>
        <v>1.5</v>
      </c>
      <c r="O28" s="55">
        <f t="shared" si="5"/>
        <v>2</v>
      </c>
      <c r="P28" s="55">
        <f t="shared" si="6"/>
        <v>2.5</v>
      </c>
    </row>
    <row r="29" spans="1:16" s="2" customFormat="1" ht="12.75" customHeight="1">
      <c r="A29" s="4">
        <f t="shared" si="3"/>
        <v>26</v>
      </c>
      <c r="B29" s="1" t="s">
        <v>14</v>
      </c>
      <c r="C29" s="37">
        <v>41</v>
      </c>
      <c r="D29" s="40"/>
      <c r="E29" s="28" t="s">
        <v>24</v>
      </c>
      <c r="F29" s="25">
        <v>0.5</v>
      </c>
      <c r="G29" s="25">
        <v>0.5</v>
      </c>
      <c r="H29" s="25">
        <v>0</v>
      </c>
      <c r="I29" s="25">
        <v>0.5</v>
      </c>
      <c r="J29" s="25">
        <v>0.5</v>
      </c>
      <c r="K29" s="25">
        <v>0</v>
      </c>
      <c r="L29" s="25">
        <v>0</v>
      </c>
      <c r="M29" s="25">
        <v>0</v>
      </c>
      <c r="N29" s="55">
        <f t="shared" si="4"/>
        <v>1.5</v>
      </c>
      <c r="O29" s="55">
        <f t="shared" si="5"/>
        <v>2</v>
      </c>
      <c r="P29" s="55">
        <f t="shared" si="6"/>
        <v>2</v>
      </c>
    </row>
    <row r="30" spans="1:16" s="2" customFormat="1" ht="12.75" customHeight="1">
      <c r="A30" s="4">
        <f t="shared" si="3"/>
        <v>27</v>
      </c>
      <c r="B30" s="1" t="s">
        <v>30</v>
      </c>
      <c r="C30" s="37">
        <v>41</v>
      </c>
      <c r="D30" s="40"/>
      <c r="E30" s="28" t="s">
        <v>32</v>
      </c>
      <c r="F30" s="25">
        <v>1.5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55">
        <f t="shared" si="4"/>
        <v>1.5</v>
      </c>
      <c r="O30" s="55">
        <f t="shared" si="5"/>
        <v>2</v>
      </c>
      <c r="P30" s="55">
        <f t="shared" si="6"/>
        <v>1.5</v>
      </c>
    </row>
    <row r="31" spans="1:16" s="2" customFormat="1" ht="12.75" customHeight="1">
      <c r="A31" s="4">
        <f t="shared" si="3"/>
        <v>28</v>
      </c>
      <c r="B31" s="1" t="s">
        <v>59</v>
      </c>
      <c r="C31" s="2">
        <v>41</v>
      </c>
      <c r="D31" s="1" t="s">
        <v>60</v>
      </c>
      <c r="E31" s="28" t="s">
        <v>62</v>
      </c>
      <c r="F31" s="36">
        <v>0</v>
      </c>
      <c r="G31" s="36">
        <v>1</v>
      </c>
      <c r="H31" s="36">
        <v>0</v>
      </c>
      <c r="I31" s="36">
        <v>0</v>
      </c>
      <c r="J31" s="36">
        <v>0</v>
      </c>
      <c r="K31" s="36">
        <v>0</v>
      </c>
      <c r="L31" s="36">
        <v>0.5</v>
      </c>
      <c r="M31" s="36">
        <v>0</v>
      </c>
      <c r="N31" s="55">
        <f t="shared" si="4"/>
        <v>1.5</v>
      </c>
      <c r="O31" s="55">
        <f t="shared" si="5"/>
        <v>2</v>
      </c>
      <c r="P31" s="55">
        <f t="shared" si="6"/>
        <v>1.5</v>
      </c>
    </row>
    <row r="32" spans="1:16" s="2" customFormat="1" ht="12.75" customHeight="1">
      <c r="A32" s="4">
        <f t="shared" si="3"/>
        <v>29</v>
      </c>
      <c r="B32" s="52" t="s">
        <v>147</v>
      </c>
      <c r="C32" s="53">
        <v>41</v>
      </c>
      <c r="D32" s="52"/>
      <c r="E32" s="54" t="s">
        <v>165</v>
      </c>
      <c r="F32" s="55">
        <v>0</v>
      </c>
      <c r="G32" s="55">
        <v>1</v>
      </c>
      <c r="H32" s="55">
        <v>0</v>
      </c>
      <c r="I32" s="55">
        <v>0</v>
      </c>
      <c r="J32" s="55">
        <v>0</v>
      </c>
      <c r="K32" s="55">
        <v>0</v>
      </c>
      <c r="L32" s="55">
        <v>0.5</v>
      </c>
      <c r="M32" s="55">
        <v>0</v>
      </c>
      <c r="N32" s="55">
        <f t="shared" si="4"/>
        <v>1.5</v>
      </c>
      <c r="O32" s="55">
        <f t="shared" si="5"/>
        <v>2</v>
      </c>
      <c r="P32" s="55">
        <f t="shared" si="6"/>
        <v>1.5</v>
      </c>
    </row>
    <row r="33" spans="1:16" s="2" customFormat="1" ht="12.75" customHeight="1">
      <c r="A33" s="4">
        <f t="shared" si="3"/>
        <v>30</v>
      </c>
      <c r="B33" s="37" t="s">
        <v>55</v>
      </c>
      <c r="C33" s="37">
        <v>6</v>
      </c>
      <c r="D33" s="37"/>
      <c r="E33" s="45" t="s">
        <v>112</v>
      </c>
      <c r="F33" s="25">
        <v>0.5</v>
      </c>
      <c r="G33" s="25">
        <v>0</v>
      </c>
      <c r="H33" s="25">
        <v>0.5</v>
      </c>
      <c r="I33" s="25">
        <v>0</v>
      </c>
      <c r="J33" s="25">
        <v>0.5</v>
      </c>
      <c r="K33" s="25">
        <v>0</v>
      </c>
      <c r="L33" s="25">
        <v>0</v>
      </c>
      <c r="M33" s="25">
        <v>0</v>
      </c>
      <c r="N33" s="55">
        <f t="shared" si="4"/>
        <v>1.5</v>
      </c>
      <c r="O33" s="55">
        <f t="shared" si="5"/>
        <v>2</v>
      </c>
      <c r="P33" s="55">
        <f t="shared" si="6"/>
        <v>1.5</v>
      </c>
    </row>
    <row r="34" spans="1:16" s="2" customFormat="1" ht="12.75" customHeight="1">
      <c r="A34" s="4">
        <f t="shared" si="3"/>
        <v>31</v>
      </c>
      <c r="B34" s="37" t="s">
        <v>30</v>
      </c>
      <c r="C34" s="37">
        <v>209</v>
      </c>
      <c r="D34" s="37"/>
      <c r="E34" s="37" t="s">
        <v>35</v>
      </c>
      <c r="F34" s="25">
        <v>0</v>
      </c>
      <c r="G34" s="25">
        <v>0</v>
      </c>
      <c r="H34" s="25">
        <v>1</v>
      </c>
      <c r="I34" s="25">
        <v>0.5</v>
      </c>
      <c r="J34" s="25">
        <v>0</v>
      </c>
      <c r="K34" s="25">
        <v>0</v>
      </c>
      <c r="L34" s="25">
        <v>0</v>
      </c>
      <c r="M34" s="25">
        <v>0</v>
      </c>
      <c r="N34" s="55">
        <f t="shared" si="4"/>
        <v>1.5</v>
      </c>
      <c r="O34" s="55">
        <f t="shared" si="5"/>
        <v>2</v>
      </c>
      <c r="P34" s="55">
        <f t="shared" si="6"/>
        <v>1.5</v>
      </c>
    </row>
    <row r="35" spans="1:16" s="2" customFormat="1" ht="12.75" customHeight="1">
      <c r="A35" s="4">
        <f t="shared" si="3"/>
        <v>32</v>
      </c>
      <c r="B35" s="1" t="s">
        <v>30</v>
      </c>
      <c r="C35" s="37">
        <v>209</v>
      </c>
      <c r="D35" s="37"/>
      <c r="E35" s="28" t="s">
        <v>36</v>
      </c>
      <c r="F35" s="25">
        <v>0</v>
      </c>
      <c r="G35" s="25">
        <v>0.5</v>
      </c>
      <c r="H35" s="25">
        <v>1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55">
        <f t="shared" si="4"/>
        <v>1.5</v>
      </c>
      <c r="O35" s="55">
        <f t="shared" si="5"/>
        <v>2</v>
      </c>
      <c r="P35" s="55">
        <f t="shared" si="6"/>
        <v>1.5</v>
      </c>
    </row>
    <row r="36" spans="1:16" s="2" customFormat="1" ht="12.75" customHeight="1">
      <c r="A36" s="4">
        <f t="shared" si="3"/>
        <v>33</v>
      </c>
      <c r="B36" s="1" t="s">
        <v>14</v>
      </c>
      <c r="C36" s="37">
        <v>41</v>
      </c>
      <c r="D36" s="40"/>
      <c r="E36" s="28" t="s">
        <v>17</v>
      </c>
      <c r="F36" s="25">
        <v>0</v>
      </c>
      <c r="G36" s="25">
        <v>0</v>
      </c>
      <c r="H36" s="25">
        <v>0</v>
      </c>
      <c r="I36" s="25">
        <v>1</v>
      </c>
      <c r="J36" s="25">
        <v>0.5</v>
      </c>
      <c r="K36" s="25">
        <v>0</v>
      </c>
      <c r="L36" s="25">
        <v>0</v>
      </c>
      <c r="M36" s="25">
        <v>0</v>
      </c>
      <c r="N36" s="55">
        <f t="shared" si="4"/>
        <v>1.5</v>
      </c>
      <c r="O36" s="55">
        <f t="shared" si="5"/>
        <v>2</v>
      </c>
      <c r="P36" s="55">
        <f t="shared" si="6"/>
        <v>1.5</v>
      </c>
    </row>
    <row r="37" spans="1:16" s="2" customFormat="1" ht="12.75" customHeight="1">
      <c r="A37" s="4">
        <f aca="true" t="shared" si="7" ref="A37:A68">A36+1</f>
        <v>34</v>
      </c>
      <c r="B37" s="1" t="s">
        <v>30</v>
      </c>
      <c r="C37" s="37">
        <v>209</v>
      </c>
      <c r="D37" s="1"/>
      <c r="E37" s="28" t="s">
        <v>47</v>
      </c>
      <c r="F37" s="25">
        <v>0.5</v>
      </c>
      <c r="G37" s="25">
        <v>0</v>
      </c>
      <c r="H37" s="25">
        <v>0</v>
      </c>
      <c r="I37" s="25">
        <v>0.5</v>
      </c>
      <c r="J37" s="25">
        <v>0</v>
      </c>
      <c r="K37" s="25">
        <v>0.5</v>
      </c>
      <c r="L37" s="25">
        <v>0</v>
      </c>
      <c r="M37" s="25">
        <v>0</v>
      </c>
      <c r="N37" s="55">
        <f t="shared" si="4"/>
        <v>1.5</v>
      </c>
      <c r="O37" s="55">
        <f t="shared" si="5"/>
        <v>2</v>
      </c>
      <c r="P37" s="55">
        <f t="shared" si="6"/>
        <v>1.5</v>
      </c>
    </row>
    <row r="38" spans="1:16" s="2" customFormat="1" ht="12.75" customHeight="1">
      <c r="A38" s="4">
        <f t="shared" si="7"/>
        <v>35</v>
      </c>
      <c r="B38" s="1" t="s">
        <v>14</v>
      </c>
      <c r="C38" s="40" t="s">
        <v>20</v>
      </c>
      <c r="D38" s="40" t="s">
        <v>21</v>
      </c>
      <c r="E38" s="28" t="s">
        <v>22</v>
      </c>
      <c r="F38" s="25">
        <v>0</v>
      </c>
      <c r="G38" s="25">
        <v>1</v>
      </c>
      <c r="H38" s="25">
        <v>0</v>
      </c>
      <c r="I38" s="25">
        <v>0</v>
      </c>
      <c r="J38" s="25">
        <v>0</v>
      </c>
      <c r="K38" s="25">
        <v>0.5</v>
      </c>
      <c r="L38" s="25">
        <v>0</v>
      </c>
      <c r="M38" s="25">
        <v>0</v>
      </c>
      <c r="N38" s="55">
        <f t="shared" si="4"/>
        <v>1.5</v>
      </c>
      <c r="O38" s="55">
        <f t="shared" si="5"/>
        <v>2</v>
      </c>
      <c r="P38" s="55">
        <f t="shared" si="6"/>
        <v>1.5</v>
      </c>
    </row>
    <row r="39" spans="1:16" s="2" customFormat="1" ht="12.75" customHeight="1">
      <c r="A39" s="4">
        <f t="shared" si="7"/>
        <v>36</v>
      </c>
      <c r="B39" s="1" t="s">
        <v>55</v>
      </c>
      <c r="C39" s="1" t="s">
        <v>65</v>
      </c>
      <c r="E39" s="28" t="s">
        <v>66</v>
      </c>
      <c r="F39" s="36">
        <v>1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55">
        <f t="shared" si="4"/>
        <v>1</v>
      </c>
      <c r="O39" s="55">
        <f t="shared" si="5"/>
        <v>1.3333333333333333</v>
      </c>
      <c r="P39" s="55">
        <f t="shared" si="6"/>
        <v>1</v>
      </c>
    </row>
    <row r="40" spans="1:16" s="2" customFormat="1" ht="12.75" customHeight="1">
      <c r="A40" s="4">
        <f t="shared" si="7"/>
        <v>37</v>
      </c>
      <c r="B40" s="52" t="s">
        <v>147</v>
      </c>
      <c r="C40" s="53">
        <v>41</v>
      </c>
      <c r="D40" s="52" t="s">
        <v>154</v>
      </c>
      <c r="E40" s="54" t="s">
        <v>151</v>
      </c>
      <c r="F40" s="55">
        <v>1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f t="shared" si="4"/>
        <v>1</v>
      </c>
      <c r="O40" s="55">
        <f t="shared" si="5"/>
        <v>1.3333333333333333</v>
      </c>
      <c r="P40" s="55">
        <f t="shared" si="6"/>
        <v>1</v>
      </c>
    </row>
    <row r="41" spans="1:16" s="2" customFormat="1" ht="12.75" customHeight="1">
      <c r="A41" s="4">
        <f t="shared" si="7"/>
        <v>38</v>
      </c>
      <c r="B41" s="1" t="s">
        <v>30</v>
      </c>
      <c r="C41" s="37">
        <v>65</v>
      </c>
      <c r="D41" s="1" t="s">
        <v>39</v>
      </c>
      <c r="E41" s="28" t="s">
        <v>40</v>
      </c>
      <c r="F41" s="25">
        <v>0</v>
      </c>
      <c r="G41" s="25">
        <v>0</v>
      </c>
      <c r="H41" s="25">
        <v>0</v>
      </c>
      <c r="I41" s="25">
        <v>0</v>
      </c>
      <c r="J41" s="25">
        <v>1</v>
      </c>
      <c r="K41" s="25">
        <v>0</v>
      </c>
      <c r="L41" s="25">
        <v>0</v>
      </c>
      <c r="M41" s="25">
        <v>0</v>
      </c>
      <c r="N41" s="55">
        <f t="shared" si="4"/>
        <v>1</v>
      </c>
      <c r="O41" s="55">
        <f t="shared" si="5"/>
        <v>1.3333333333333333</v>
      </c>
      <c r="P41" s="55">
        <f t="shared" si="6"/>
        <v>1</v>
      </c>
    </row>
    <row r="42" spans="1:16" s="2" customFormat="1" ht="12.75" customHeight="1">
      <c r="A42" s="4">
        <f t="shared" si="7"/>
        <v>39</v>
      </c>
      <c r="B42" s="38" t="s">
        <v>55</v>
      </c>
      <c r="C42" s="38">
        <v>71</v>
      </c>
      <c r="D42" s="12"/>
      <c r="E42" s="41" t="s">
        <v>77</v>
      </c>
      <c r="F42" s="13">
        <v>0</v>
      </c>
      <c r="G42" s="13">
        <v>0</v>
      </c>
      <c r="H42" s="13">
        <v>1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55">
        <f t="shared" si="4"/>
        <v>1</v>
      </c>
      <c r="O42" s="55">
        <f t="shared" si="5"/>
        <v>1.3333333333333333</v>
      </c>
      <c r="P42" s="55">
        <f t="shared" si="6"/>
        <v>1</v>
      </c>
    </row>
    <row r="43" spans="1:16" s="2" customFormat="1" ht="12.75" customHeight="1">
      <c r="A43" s="4">
        <f t="shared" si="7"/>
        <v>40</v>
      </c>
      <c r="B43" s="40" t="s">
        <v>55</v>
      </c>
      <c r="C43" s="40">
        <v>41</v>
      </c>
      <c r="D43" s="26"/>
      <c r="E43" s="44" t="s">
        <v>109</v>
      </c>
      <c r="F43" s="42">
        <v>0.5</v>
      </c>
      <c r="G43" s="42">
        <v>0</v>
      </c>
      <c r="H43" s="42">
        <v>0</v>
      </c>
      <c r="I43" s="42">
        <v>0</v>
      </c>
      <c r="J43" s="42">
        <v>0</v>
      </c>
      <c r="K43" s="42">
        <v>0.5</v>
      </c>
      <c r="L43" s="42">
        <v>0</v>
      </c>
      <c r="M43" s="42">
        <v>0</v>
      </c>
      <c r="N43" s="55">
        <f t="shared" si="4"/>
        <v>1</v>
      </c>
      <c r="O43" s="55">
        <f t="shared" si="5"/>
        <v>1.3333333333333333</v>
      </c>
      <c r="P43" s="55">
        <f t="shared" si="6"/>
        <v>1</v>
      </c>
    </row>
    <row r="44" spans="1:16" s="2" customFormat="1" ht="12.75" customHeight="1">
      <c r="A44" s="4">
        <f t="shared" si="7"/>
        <v>41</v>
      </c>
      <c r="B44" s="37" t="s">
        <v>70</v>
      </c>
      <c r="C44" s="37" t="s">
        <v>110</v>
      </c>
      <c r="D44" s="26" t="s">
        <v>88</v>
      </c>
      <c r="E44" s="45" t="s">
        <v>111</v>
      </c>
      <c r="F44" s="25">
        <v>0</v>
      </c>
      <c r="G44" s="25">
        <v>0</v>
      </c>
      <c r="H44" s="25">
        <v>0.5</v>
      </c>
      <c r="I44" s="25">
        <v>0</v>
      </c>
      <c r="J44" s="25">
        <v>0</v>
      </c>
      <c r="K44" s="25">
        <v>0.5</v>
      </c>
      <c r="L44" s="25">
        <v>0</v>
      </c>
      <c r="M44" s="25">
        <v>0</v>
      </c>
      <c r="N44" s="55">
        <f t="shared" si="4"/>
        <v>1</v>
      </c>
      <c r="O44" s="55">
        <f t="shared" si="5"/>
        <v>1.3333333333333333</v>
      </c>
      <c r="P44" s="55">
        <f t="shared" si="6"/>
        <v>1</v>
      </c>
    </row>
    <row r="45" spans="1:16" s="2" customFormat="1" ht="12.75" customHeight="1">
      <c r="A45" s="4">
        <f t="shared" si="7"/>
        <v>42</v>
      </c>
      <c r="B45" s="37" t="s">
        <v>30</v>
      </c>
      <c r="C45" s="37">
        <v>54</v>
      </c>
      <c r="D45" s="37"/>
      <c r="E45" s="39" t="s">
        <v>48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1</v>
      </c>
      <c r="N45" s="55">
        <f t="shared" si="4"/>
        <v>1</v>
      </c>
      <c r="O45" s="55">
        <f t="shared" si="5"/>
        <v>1.3333333333333333</v>
      </c>
      <c r="P45" s="55">
        <f t="shared" si="6"/>
        <v>1</v>
      </c>
    </row>
    <row r="46" spans="1:16" s="2" customFormat="1" ht="12.75" customHeight="1">
      <c r="A46" s="4">
        <f t="shared" si="7"/>
        <v>43</v>
      </c>
      <c r="B46" s="40" t="s">
        <v>55</v>
      </c>
      <c r="C46" s="40">
        <v>41</v>
      </c>
      <c r="D46" s="26"/>
      <c r="E46" s="44" t="s">
        <v>129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1</v>
      </c>
      <c r="M46" s="42">
        <v>0</v>
      </c>
      <c r="N46" s="55">
        <f t="shared" si="4"/>
        <v>1</v>
      </c>
      <c r="O46" s="55">
        <f t="shared" si="5"/>
        <v>1.3333333333333333</v>
      </c>
      <c r="P46" s="55">
        <f t="shared" si="6"/>
        <v>1</v>
      </c>
    </row>
    <row r="47" spans="1:16" s="2" customFormat="1" ht="12.75" customHeight="1">
      <c r="A47" s="4">
        <f t="shared" si="7"/>
        <v>44</v>
      </c>
      <c r="B47" s="37" t="s">
        <v>30</v>
      </c>
      <c r="C47" s="37">
        <v>98</v>
      </c>
      <c r="D47" s="37"/>
      <c r="E47" s="28" t="s">
        <v>46</v>
      </c>
      <c r="F47" s="25">
        <v>0</v>
      </c>
      <c r="G47" s="25">
        <v>0.5</v>
      </c>
      <c r="H47" s="25">
        <v>0</v>
      </c>
      <c r="I47" s="25">
        <v>0.5</v>
      </c>
      <c r="J47" s="25">
        <v>0</v>
      </c>
      <c r="K47" s="25">
        <v>0</v>
      </c>
      <c r="L47" s="25">
        <v>0</v>
      </c>
      <c r="M47" s="25">
        <v>0</v>
      </c>
      <c r="N47" s="55">
        <f t="shared" si="4"/>
        <v>1</v>
      </c>
      <c r="O47" s="55">
        <f t="shared" si="5"/>
        <v>1.3333333333333333</v>
      </c>
      <c r="P47" s="55">
        <f t="shared" si="6"/>
        <v>1</v>
      </c>
    </row>
    <row r="48" spans="1:16" s="2" customFormat="1" ht="12.75" customHeight="1">
      <c r="A48" s="4">
        <f t="shared" si="7"/>
        <v>45</v>
      </c>
      <c r="B48" s="37" t="s">
        <v>30</v>
      </c>
      <c r="C48" s="37" t="s">
        <v>33</v>
      </c>
      <c r="D48" s="1" t="s">
        <v>34</v>
      </c>
      <c r="E48" s="28" t="s">
        <v>168</v>
      </c>
      <c r="F48" s="25">
        <v>0</v>
      </c>
      <c r="G48" s="25">
        <v>0</v>
      </c>
      <c r="H48" s="10">
        <v>0</v>
      </c>
      <c r="I48" s="10">
        <v>1</v>
      </c>
      <c r="J48" s="10">
        <v>0</v>
      </c>
      <c r="K48" s="10">
        <v>0</v>
      </c>
      <c r="L48" s="10">
        <v>0</v>
      </c>
      <c r="M48" s="10">
        <v>0</v>
      </c>
      <c r="N48" s="55">
        <f t="shared" si="4"/>
        <v>1</v>
      </c>
      <c r="O48" s="55">
        <f t="shared" si="5"/>
        <v>1.3333333333333333</v>
      </c>
      <c r="P48" s="55">
        <f t="shared" si="6"/>
        <v>1</v>
      </c>
    </row>
    <row r="49" spans="1:16" s="2" customFormat="1" ht="12.75" customHeight="1">
      <c r="A49" s="4">
        <f t="shared" si="7"/>
        <v>46</v>
      </c>
      <c r="B49" s="37" t="s">
        <v>30</v>
      </c>
      <c r="C49" s="37" t="s">
        <v>37</v>
      </c>
      <c r="D49" s="37"/>
      <c r="E49" s="39" t="s">
        <v>38</v>
      </c>
      <c r="F49" s="25">
        <v>0.5</v>
      </c>
      <c r="G49" s="25">
        <v>0.5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55">
        <f t="shared" si="4"/>
        <v>1</v>
      </c>
      <c r="O49" s="55">
        <f t="shared" si="5"/>
        <v>1.3333333333333333</v>
      </c>
      <c r="P49" s="55">
        <f t="shared" si="6"/>
        <v>1</v>
      </c>
    </row>
    <row r="50" spans="1:16" s="2" customFormat="1" ht="12.75" customHeight="1">
      <c r="A50" s="4">
        <f t="shared" si="7"/>
        <v>47</v>
      </c>
      <c r="B50" s="37" t="s">
        <v>30</v>
      </c>
      <c r="C50" s="37">
        <v>65</v>
      </c>
      <c r="D50" s="37"/>
      <c r="E50" s="39" t="s">
        <v>54</v>
      </c>
      <c r="F50" s="25">
        <v>0.5</v>
      </c>
      <c r="G50" s="25">
        <v>0</v>
      </c>
      <c r="H50" s="25">
        <v>0</v>
      </c>
      <c r="I50" s="25">
        <v>0.5</v>
      </c>
      <c r="J50" s="25">
        <v>0</v>
      </c>
      <c r="K50" s="25">
        <v>0</v>
      </c>
      <c r="L50" s="25">
        <v>0</v>
      </c>
      <c r="M50" s="25">
        <v>0</v>
      </c>
      <c r="N50" s="55">
        <f aca="true" t="shared" si="8" ref="N50:N81">MAX(MAX((F50+G50+H50),(F50+G50+I50),(F50+G50+J50),(F50+G50+K50),(F50+H50+I50),(F50+H50+J50),(F50+H50+K50),(F50+I50+J50),(F50+I50+K50),(F50+J50+K50),(G50+H50+I50),(G50+I50+J50),(G50+J50+K50),(H50+I50+J50),(H50+J50+K50),(I50+J50+K50),(F50+G50+L50+M50),(L50+M50+G50+H50),(L50+M50+G50+I50),(L50+M50+G50+J50),(L50+M50+G50+K50),(L50+M50+H50+I50),(L50+M50+H50+J50),(L50+M50+H50+K50),(L50+M50+I50+J50),(L50+M50+I50+K50),(L50+M50+J50+K50)),MAX((L50+M50+F50+H50),(L50+M50+F50+I50),(L50+M50+F50+J50),(L50+M50+F50+K50),(G50+H50+J50),(G50+H50+K50),(G50+I50+K50)))</f>
        <v>1</v>
      </c>
      <c r="O50" s="55">
        <f aca="true" t="shared" si="9" ref="O50:O81">N50*4/3</f>
        <v>1.3333333333333333</v>
      </c>
      <c r="P50" s="55">
        <f aca="true" t="shared" si="10" ref="P50:P81">SUM(F50:M50)</f>
        <v>1</v>
      </c>
    </row>
    <row r="51" spans="1:16" s="2" customFormat="1" ht="12.75" customHeight="1">
      <c r="A51" s="4">
        <f t="shared" si="7"/>
        <v>48</v>
      </c>
      <c r="B51" s="52" t="s">
        <v>147</v>
      </c>
      <c r="C51" s="53">
        <v>41</v>
      </c>
      <c r="D51" s="52"/>
      <c r="E51" s="54" t="s">
        <v>152</v>
      </c>
      <c r="F51" s="55">
        <v>0</v>
      </c>
      <c r="G51" s="55">
        <v>0</v>
      </c>
      <c r="H51" s="55">
        <v>0</v>
      </c>
      <c r="I51" s="55">
        <v>0</v>
      </c>
      <c r="J51" s="55">
        <v>1</v>
      </c>
      <c r="K51" s="55">
        <v>0</v>
      </c>
      <c r="L51" s="55">
        <v>0</v>
      </c>
      <c r="M51" s="55">
        <v>0</v>
      </c>
      <c r="N51" s="55">
        <f t="shared" si="8"/>
        <v>1</v>
      </c>
      <c r="O51" s="55">
        <f t="shared" si="9"/>
        <v>1.3333333333333333</v>
      </c>
      <c r="P51" s="55">
        <f t="shared" si="10"/>
        <v>1</v>
      </c>
    </row>
    <row r="52" spans="1:16" s="2" customFormat="1" ht="12.75" customHeight="1">
      <c r="A52" s="4">
        <f t="shared" si="7"/>
        <v>49</v>
      </c>
      <c r="B52" s="1" t="s">
        <v>14</v>
      </c>
      <c r="C52" s="37">
        <v>41</v>
      </c>
      <c r="D52" s="40"/>
      <c r="E52" s="28" t="s">
        <v>23</v>
      </c>
      <c r="F52" s="25">
        <v>0</v>
      </c>
      <c r="G52" s="25">
        <v>0</v>
      </c>
      <c r="H52" s="25">
        <v>0</v>
      </c>
      <c r="I52" s="25">
        <v>1</v>
      </c>
      <c r="J52" s="25">
        <v>0</v>
      </c>
      <c r="K52" s="25">
        <v>0</v>
      </c>
      <c r="L52" s="25">
        <v>0</v>
      </c>
      <c r="M52" s="25">
        <v>0</v>
      </c>
      <c r="N52" s="55">
        <f t="shared" si="8"/>
        <v>1</v>
      </c>
      <c r="O52" s="55">
        <f t="shared" si="9"/>
        <v>1.3333333333333333</v>
      </c>
      <c r="P52" s="55">
        <f t="shared" si="10"/>
        <v>1</v>
      </c>
    </row>
    <row r="53" spans="1:16" s="2" customFormat="1" ht="12.75" customHeight="1">
      <c r="A53" s="4">
        <f t="shared" si="7"/>
        <v>50</v>
      </c>
      <c r="B53" s="37" t="s">
        <v>63</v>
      </c>
      <c r="C53" s="37" t="s">
        <v>78</v>
      </c>
      <c r="D53" s="37"/>
      <c r="E53" s="45" t="s">
        <v>108</v>
      </c>
      <c r="F53" s="42">
        <v>0.5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55">
        <f t="shared" si="8"/>
        <v>0.5</v>
      </c>
      <c r="O53" s="55">
        <f t="shared" si="9"/>
        <v>0.6666666666666666</v>
      </c>
      <c r="P53" s="55">
        <f t="shared" si="10"/>
        <v>0.5</v>
      </c>
    </row>
    <row r="54" spans="1:16" s="2" customFormat="1" ht="12.75" customHeight="1">
      <c r="A54" s="4">
        <f t="shared" si="7"/>
        <v>51</v>
      </c>
      <c r="B54" s="40" t="s">
        <v>55</v>
      </c>
      <c r="C54" s="40">
        <v>71</v>
      </c>
      <c r="D54" s="26"/>
      <c r="E54" s="44" t="s">
        <v>107</v>
      </c>
      <c r="F54" s="42">
        <v>0.5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55">
        <f t="shared" si="8"/>
        <v>0.5</v>
      </c>
      <c r="O54" s="55">
        <f t="shared" si="9"/>
        <v>0.6666666666666666</v>
      </c>
      <c r="P54" s="55">
        <f t="shared" si="10"/>
        <v>0.5</v>
      </c>
    </row>
    <row r="55" spans="1:16" s="2" customFormat="1" ht="12.75" customHeight="1">
      <c r="A55" s="4">
        <f t="shared" si="7"/>
        <v>52</v>
      </c>
      <c r="B55" s="40" t="s">
        <v>63</v>
      </c>
      <c r="C55" s="40">
        <v>111</v>
      </c>
      <c r="D55" s="12"/>
      <c r="E55" t="s">
        <v>142</v>
      </c>
      <c r="F55" s="42">
        <v>0</v>
      </c>
      <c r="G55" s="42">
        <v>0</v>
      </c>
      <c r="H55" s="42">
        <v>0.5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55">
        <f t="shared" si="8"/>
        <v>0.5</v>
      </c>
      <c r="O55" s="55">
        <f t="shared" si="9"/>
        <v>0.6666666666666666</v>
      </c>
      <c r="P55" s="55">
        <f t="shared" si="10"/>
        <v>0.5</v>
      </c>
    </row>
    <row r="56" spans="1:16" s="2" customFormat="1" ht="12.75" customHeight="1">
      <c r="A56" s="4">
        <f t="shared" si="7"/>
        <v>53</v>
      </c>
      <c r="B56" s="40" t="s">
        <v>55</v>
      </c>
      <c r="C56" s="40">
        <v>41</v>
      </c>
      <c r="D56" s="37"/>
      <c r="E56" t="s">
        <v>131</v>
      </c>
      <c r="F56" s="42">
        <v>0</v>
      </c>
      <c r="G56" s="42">
        <v>0</v>
      </c>
      <c r="H56" s="42">
        <v>0</v>
      </c>
      <c r="I56" s="42">
        <v>0.5</v>
      </c>
      <c r="J56" s="42">
        <v>0</v>
      </c>
      <c r="K56" s="42">
        <v>0</v>
      </c>
      <c r="L56" s="42">
        <v>0</v>
      </c>
      <c r="M56" s="42">
        <v>0</v>
      </c>
      <c r="N56" s="55">
        <f t="shared" si="8"/>
        <v>0.5</v>
      </c>
      <c r="O56" s="55">
        <f t="shared" si="9"/>
        <v>0.6666666666666666</v>
      </c>
      <c r="P56" s="55">
        <f t="shared" si="10"/>
        <v>0.5</v>
      </c>
    </row>
    <row r="57" spans="1:16" s="2" customFormat="1" ht="12.75" customHeight="1">
      <c r="A57" s="4">
        <f t="shared" si="7"/>
        <v>54</v>
      </c>
      <c r="B57" s="40" t="s">
        <v>55</v>
      </c>
      <c r="C57" s="40">
        <v>41</v>
      </c>
      <c r="D57" s="37"/>
      <c r="E57" t="s">
        <v>132</v>
      </c>
      <c r="F57" s="42">
        <v>0</v>
      </c>
      <c r="G57" s="42">
        <v>0</v>
      </c>
      <c r="H57" s="42">
        <v>0</v>
      </c>
      <c r="I57" s="42">
        <v>0.5</v>
      </c>
      <c r="J57" s="42">
        <v>0</v>
      </c>
      <c r="K57" s="42">
        <v>0</v>
      </c>
      <c r="L57" s="42">
        <v>0</v>
      </c>
      <c r="M57" s="42">
        <v>0</v>
      </c>
      <c r="N57" s="55">
        <f t="shared" si="8"/>
        <v>0.5</v>
      </c>
      <c r="O57" s="55">
        <f t="shared" si="9"/>
        <v>0.6666666666666666</v>
      </c>
      <c r="P57" s="55">
        <f t="shared" si="10"/>
        <v>0.5</v>
      </c>
    </row>
    <row r="58" spans="1:16" s="2" customFormat="1" ht="12.75" customHeight="1">
      <c r="A58" s="4">
        <f t="shared" si="7"/>
        <v>55</v>
      </c>
      <c r="B58" s="37" t="s">
        <v>30</v>
      </c>
      <c r="C58" s="37">
        <v>54</v>
      </c>
      <c r="D58" s="37"/>
      <c r="E58" s="39" t="s">
        <v>51</v>
      </c>
      <c r="F58" s="25">
        <v>0</v>
      </c>
      <c r="G58" s="25">
        <v>0.5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55">
        <f t="shared" si="8"/>
        <v>0.5</v>
      </c>
      <c r="O58" s="55">
        <f t="shared" si="9"/>
        <v>0.6666666666666666</v>
      </c>
      <c r="P58" s="55">
        <f t="shared" si="10"/>
        <v>0.5</v>
      </c>
    </row>
    <row r="59" spans="1:16" s="2" customFormat="1" ht="12.75" customHeight="1">
      <c r="A59" s="4">
        <f t="shared" si="7"/>
        <v>56</v>
      </c>
      <c r="B59" s="26" t="s">
        <v>80</v>
      </c>
      <c r="C59" s="26" t="s">
        <v>81</v>
      </c>
      <c r="D59" s="1"/>
      <c r="E59" s="28" t="s">
        <v>82</v>
      </c>
      <c r="F59" s="27">
        <v>0.5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55">
        <f t="shared" si="8"/>
        <v>0.5</v>
      </c>
      <c r="O59" s="55">
        <f t="shared" si="9"/>
        <v>0.6666666666666666</v>
      </c>
      <c r="P59" s="55">
        <f t="shared" si="10"/>
        <v>0.5</v>
      </c>
    </row>
    <row r="60" spans="1:16" s="2" customFormat="1" ht="12.75" customHeight="1">
      <c r="A60" s="4">
        <f t="shared" si="7"/>
        <v>57</v>
      </c>
      <c r="B60" s="52" t="s">
        <v>147</v>
      </c>
      <c r="C60" s="53">
        <v>41</v>
      </c>
      <c r="D60" s="52"/>
      <c r="E60" s="54" t="s">
        <v>148</v>
      </c>
      <c r="F60" s="55">
        <v>0</v>
      </c>
      <c r="G60" s="55">
        <v>0</v>
      </c>
      <c r="H60" s="55">
        <v>0.5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f t="shared" si="8"/>
        <v>0.5</v>
      </c>
      <c r="O60" s="55">
        <f t="shared" si="9"/>
        <v>0.6666666666666666</v>
      </c>
      <c r="P60" s="55">
        <f t="shared" si="10"/>
        <v>0.5</v>
      </c>
    </row>
    <row r="61" spans="1:16" s="2" customFormat="1" ht="12.75" customHeight="1">
      <c r="A61" s="4">
        <f t="shared" si="7"/>
        <v>58</v>
      </c>
      <c r="B61" s="26" t="s">
        <v>55</v>
      </c>
      <c r="C61" s="26" t="s">
        <v>56</v>
      </c>
      <c r="D61" s="26" t="s">
        <v>61</v>
      </c>
      <c r="E61" s="32" t="s">
        <v>57</v>
      </c>
      <c r="F61" s="27">
        <v>0</v>
      </c>
      <c r="G61" s="27">
        <v>0</v>
      </c>
      <c r="H61" s="27">
        <v>0.5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55">
        <f t="shared" si="8"/>
        <v>0.5</v>
      </c>
      <c r="O61" s="55">
        <f t="shared" si="9"/>
        <v>0.6666666666666666</v>
      </c>
      <c r="P61" s="55">
        <f t="shared" si="10"/>
        <v>0.5</v>
      </c>
    </row>
    <row r="62" spans="1:16" s="2" customFormat="1" ht="12.75" customHeight="1">
      <c r="A62" s="4">
        <f t="shared" si="7"/>
        <v>59</v>
      </c>
      <c r="B62" s="52" t="s">
        <v>145</v>
      </c>
      <c r="C62" s="53" t="s">
        <v>18</v>
      </c>
      <c r="D62" s="52" t="s">
        <v>154</v>
      </c>
      <c r="E62" s="54" t="s">
        <v>146</v>
      </c>
      <c r="F62" s="55">
        <v>0</v>
      </c>
      <c r="G62" s="55">
        <v>0</v>
      </c>
      <c r="H62" s="55">
        <v>0</v>
      </c>
      <c r="I62" s="55">
        <v>0.5</v>
      </c>
      <c r="J62" s="55">
        <v>0</v>
      </c>
      <c r="K62" s="55">
        <v>0</v>
      </c>
      <c r="L62" s="55">
        <v>0</v>
      </c>
      <c r="M62" s="55">
        <v>0</v>
      </c>
      <c r="N62" s="55">
        <f t="shared" si="8"/>
        <v>0.5</v>
      </c>
      <c r="O62" s="55">
        <f t="shared" si="9"/>
        <v>0.6666666666666666</v>
      </c>
      <c r="P62" s="55">
        <f t="shared" si="10"/>
        <v>0.5</v>
      </c>
    </row>
    <row r="63" spans="1:16" s="2" customFormat="1" ht="12.75" customHeight="1">
      <c r="A63" s="4">
        <f t="shared" si="7"/>
        <v>60</v>
      </c>
      <c r="B63" s="1" t="s">
        <v>63</v>
      </c>
      <c r="C63" s="1" t="s">
        <v>78</v>
      </c>
      <c r="D63" s="1" t="s">
        <v>60</v>
      </c>
      <c r="E63" s="28" t="s">
        <v>79</v>
      </c>
      <c r="F63" s="36">
        <v>0</v>
      </c>
      <c r="G63" s="36">
        <v>0</v>
      </c>
      <c r="H63" s="36">
        <v>0</v>
      </c>
      <c r="I63" s="36">
        <v>0</v>
      </c>
      <c r="J63" s="36">
        <v>0.5</v>
      </c>
      <c r="K63" s="36">
        <v>0</v>
      </c>
      <c r="L63" s="36">
        <v>0</v>
      </c>
      <c r="M63" s="36">
        <v>0</v>
      </c>
      <c r="N63" s="55">
        <f t="shared" si="8"/>
        <v>0.5</v>
      </c>
      <c r="O63" s="55">
        <f t="shared" si="9"/>
        <v>0.6666666666666666</v>
      </c>
      <c r="P63" s="55">
        <f t="shared" si="10"/>
        <v>0.5</v>
      </c>
    </row>
    <row r="64" spans="1:16" s="2" customFormat="1" ht="12.75" customHeight="1">
      <c r="A64" s="4">
        <f t="shared" si="7"/>
        <v>61</v>
      </c>
      <c r="B64" s="37" t="s">
        <v>30</v>
      </c>
      <c r="C64" s="37" t="s">
        <v>52</v>
      </c>
      <c r="D64" s="37"/>
      <c r="E64" s="39" t="s">
        <v>53</v>
      </c>
      <c r="F64" s="25">
        <v>0</v>
      </c>
      <c r="G64" s="25">
        <v>0</v>
      </c>
      <c r="H64" s="25">
        <v>0</v>
      </c>
      <c r="I64" s="25">
        <v>0.5</v>
      </c>
      <c r="J64" s="25">
        <v>0</v>
      </c>
      <c r="K64" s="25">
        <v>0</v>
      </c>
      <c r="L64" s="25">
        <v>0</v>
      </c>
      <c r="M64" s="25">
        <v>0</v>
      </c>
      <c r="N64" s="55">
        <f t="shared" si="8"/>
        <v>0.5</v>
      </c>
      <c r="O64" s="55">
        <f t="shared" si="9"/>
        <v>0.6666666666666666</v>
      </c>
      <c r="P64" s="55">
        <f t="shared" si="10"/>
        <v>0.5</v>
      </c>
    </row>
    <row r="65" spans="1:16" s="2" customFormat="1" ht="12.75" customHeight="1">
      <c r="A65" s="4">
        <f t="shared" si="7"/>
        <v>62</v>
      </c>
      <c r="B65" s="40" t="s">
        <v>72</v>
      </c>
      <c r="C65" s="40">
        <v>80</v>
      </c>
      <c r="D65" s="12"/>
      <c r="E65" t="s">
        <v>143</v>
      </c>
      <c r="F65" s="42">
        <v>0</v>
      </c>
      <c r="G65" s="42">
        <v>0</v>
      </c>
      <c r="H65" s="42">
        <v>0</v>
      </c>
      <c r="I65" s="42">
        <v>0.5</v>
      </c>
      <c r="J65" s="42">
        <v>0</v>
      </c>
      <c r="K65" s="42">
        <v>0</v>
      </c>
      <c r="L65" s="42">
        <v>0</v>
      </c>
      <c r="M65" s="42">
        <v>0</v>
      </c>
      <c r="N65" s="55">
        <f t="shared" si="8"/>
        <v>0.5</v>
      </c>
      <c r="O65" s="55">
        <f t="shared" si="9"/>
        <v>0.6666666666666666</v>
      </c>
      <c r="P65" s="55">
        <f t="shared" si="10"/>
        <v>0.5</v>
      </c>
    </row>
    <row r="66" spans="1:16" ht="12.75" customHeight="1">
      <c r="A66" s="4">
        <f t="shared" si="7"/>
        <v>63</v>
      </c>
      <c r="B66" s="1" t="s">
        <v>63</v>
      </c>
      <c r="C66" s="37">
        <v>209</v>
      </c>
      <c r="D66" s="37"/>
      <c r="E66" s="28" t="s">
        <v>64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0.5</v>
      </c>
      <c r="L66" s="25">
        <v>0</v>
      </c>
      <c r="M66" s="25">
        <v>0</v>
      </c>
      <c r="N66" s="55">
        <f t="shared" si="8"/>
        <v>0.5</v>
      </c>
      <c r="O66" s="55">
        <f t="shared" si="9"/>
        <v>0.6666666666666666</v>
      </c>
      <c r="P66" s="55">
        <f t="shared" si="10"/>
        <v>0.5</v>
      </c>
    </row>
    <row r="67" spans="1:16" s="2" customFormat="1" ht="12.75" customHeight="1">
      <c r="A67" s="4">
        <f t="shared" si="7"/>
        <v>64</v>
      </c>
      <c r="B67" s="1" t="s">
        <v>30</v>
      </c>
      <c r="C67" s="37">
        <v>41</v>
      </c>
      <c r="D67" s="37"/>
      <c r="E67" s="28" t="s">
        <v>41</v>
      </c>
      <c r="F67" s="25">
        <v>0.5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55">
        <f t="shared" si="8"/>
        <v>0.5</v>
      </c>
      <c r="O67" s="55">
        <f t="shared" si="9"/>
        <v>0.6666666666666666</v>
      </c>
      <c r="P67" s="55">
        <f t="shared" si="10"/>
        <v>0.5</v>
      </c>
    </row>
    <row r="68" spans="1:16" ht="12.75" customHeight="1">
      <c r="A68" s="4">
        <f t="shared" si="7"/>
        <v>65</v>
      </c>
      <c r="B68" s="40" t="s">
        <v>123</v>
      </c>
      <c r="C68" s="40">
        <v>165</v>
      </c>
      <c r="D68" s="2"/>
      <c r="E68" t="s">
        <v>137</v>
      </c>
      <c r="F68" s="42">
        <v>0.5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55">
        <f t="shared" si="8"/>
        <v>0.5</v>
      </c>
      <c r="O68" s="55">
        <f t="shared" si="9"/>
        <v>0.6666666666666666</v>
      </c>
      <c r="P68" s="55">
        <f t="shared" si="10"/>
        <v>0.5</v>
      </c>
    </row>
    <row r="69" spans="1:16" ht="12.75" customHeight="1">
      <c r="A69" s="4">
        <f aca="true" t="shared" si="11" ref="A69:A82">A68+1</f>
        <v>66</v>
      </c>
      <c r="B69" s="26" t="s">
        <v>59</v>
      </c>
      <c r="C69" s="26">
        <v>41</v>
      </c>
      <c r="E69" s="28" t="s">
        <v>69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0.5</v>
      </c>
      <c r="M69" s="27">
        <v>0</v>
      </c>
      <c r="N69" s="55">
        <f t="shared" si="8"/>
        <v>0.5</v>
      </c>
      <c r="O69" s="55">
        <f t="shared" si="9"/>
        <v>0.6666666666666666</v>
      </c>
      <c r="P69" s="55">
        <f t="shared" si="10"/>
        <v>0.5</v>
      </c>
    </row>
    <row r="70" spans="1:16" ht="12.75" customHeight="1">
      <c r="A70" s="4">
        <f t="shared" si="11"/>
        <v>67</v>
      </c>
      <c r="B70" s="1" t="s">
        <v>11</v>
      </c>
      <c r="C70" s="40" t="s">
        <v>18</v>
      </c>
      <c r="D70" s="40"/>
      <c r="E70" s="28" t="s">
        <v>19</v>
      </c>
      <c r="F70" s="25">
        <v>0</v>
      </c>
      <c r="G70" s="25">
        <v>0</v>
      </c>
      <c r="H70" s="25">
        <v>0</v>
      </c>
      <c r="I70" s="25">
        <v>0.5</v>
      </c>
      <c r="J70" s="25">
        <v>0</v>
      </c>
      <c r="K70" s="25">
        <v>0</v>
      </c>
      <c r="L70" s="25">
        <v>0</v>
      </c>
      <c r="M70" s="25">
        <v>0</v>
      </c>
      <c r="N70" s="55">
        <f t="shared" si="8"/>
        <v>0.5</v>
      </c>
      <c r="O70" s="55">
        <f t="shared" si="9"/>
        <v>0.6666666666666666</v>
      </c>
      <c r="P70" s="55">
        <f t="shared" si="10"/>
        <v>0.5</v>
      </c>
    </row>
    <row r="71" spans="1:16" s="2" customFormat="1" ht="12.75" customHeight="1">
      <c r="A71" s="4">
        <f t="shared" si="11"/>
        <v>68</v>
      </c>
      <c r="B71" s="1" t="s">
        <v>72</v>
      </c>
      <c r="C71" s="1" t="s">
        <v>73</v>
      </c>
      <c r="E71" s="28" t="s">
        <v>74</v>
      </c>
      <c r="F71" s="36">
        <v>0.5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55">
        <f t="shared" si="8"/>
        <v>0.5</v>
      </c>
      <c r="O71" s="55">
        <f t="shared" si="9"/>
        <v>0.6666666666666666</v>
      </c>
      <c r="P71" s="55">
        <f t="shared" si="10"/>
        <v>0.5</v>
      </c>
    </row>
    <row r="72" spans="1:16" ht="12.75" customHeight="1">
      <c r="A72" s="4">
        <f t="shared" si="11"/>
        <v>69</v>
      </c>
      <c r="B72" s="40" t="s">
        <v>55</v>
      </c>
      <c r="C72" s="40">
        <v>71</v>
      </c>
      <c r="D72" s="1" t="s">
        <v>105</v>
      </c>
      <c r="E72" s="44" t="s">
        <v>106</v>
      </c>
      <c r="F72" s="42">
        <v>0</v>
      </c>
      <c r="G72" s="42">
        <v>0</v>
      </c>
      <c r="H72" s="42">
        <v>0</v>
      </c>
      <c r="I72" s="42">
        <v>0.5</v>
      </c>
      <c r="J72" s="42">
        <v>0</v>
      </c>
      <c r="K72" s="42">
        <v>0</v>
      </c>
      <c r="L72" s="42">
        <v>0</v>
      </c>
      <c r="M72" s="42">
        <v>0</v>
      </c>
      <c r="N72" s="55">
        <f t="shared" si="8"/>
        <v>0.5</v>
      </c>
      <c r="O72" s="55">
        <f t="shared" si="9"/>
        <v>0.6666666666666666</v>
      </c>
      <c r="P72" s="55">
        <f t="shared" si="10"/>
        <v>0.5</v>
      </c>
    </row>
    <row r="73" spans="1:16" ht="12.75" customHeight="1">
      <c r="A73" s="4">
        <f t="shared" si="11"/>
        <v>70</v>
      </c>
      <c r="B73" s="37">
        <v>9</v>
      </c>
      <c r="C73" s="37" t="s">
        <v>103</v>
      </c>
      <c r="D73" s="37"/>
      <c r="E73" s="45" t="s">
        <v>104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0.5</v>
      </c>
      <c r="M73" s="42">
        <v>0</v>
      </c>
      <c r="N73" s="55">
        <f t="shared" si="8"/>
        <v>0.5</v>
      </c>
      <c r="O73" s="55">
        <f t="shared" si="9"/>
        <v>0.6666666666666666</v>
      </c>
      <c r="P73" s="55">
        <f t="shared" si="10"/>
        <v>0.5</v>
      </c>
    </row>
    <row r="74" spans="1:16" s="2" customFormat="1" ht="12.75" customHeight="1">
      <c r="A74" s="4">
        <f t="shared" si="11"/>
        <v>71</v>
      </c>
      <c r="B74" s="40" t="s">
        <v>72</v>
      </c>
      <c r="C74" s="40" t="s">
        <v>93</v>
      </c>
      <c r="D74" s="26"/>
      <c r="E74" s="44" t="s">
        <v>94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55">
        <f t="shared" si="8"/>
        <v>0</v>
      </c>
      <c r="O74" s="55">
        <f t="shared" si="9"/>
        <v>0</v>
      </c>
      <c r="P74" s="55">
        <f t="shared" si="10"/>
        <v>0</v>
      </c>
    </row>
    <row r="75" spans="1:16" ht="12.75" customHeight="1">
      <c r="A75" s="4">
        <f t="shared" si="11"/>
        <v>72</v>
      </c>
      <c r="B75" s="40">
        <v>9</v>
      </c>
      <c r="C75" s="40">
        <v>209</v>
      </c>
      <c r="D75" s="2"/>
      <c r="E75" t="s">
        <v>138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55">
        <f t="shared" si="8"/>
        <v>0</v>
      </c>
      <c r="O75" s="55">
        <f t="shared" si="9"/>
        <v>0</v>
      </c>
      <c r="P75" s="55">
        <f t="shared" si="10"/>
        <v>0</v>
      </c>
    </row>
    <row r="76" spans="1:16" s="2" customFormat="1" ht="12.75" customHeight="1">
      <c r="A76" s="4">
        <f t="shared" si="11"/>
        <v>73</v>
      </c>
      <c r="B76" s="1" t="s">
        <v>63</v>
      </c>
      <c r="C76" s="37">
        <v>54</v>
      </c>
      <c r="D76" s="1" t="s">
        <v>61</v>
      </c>
      <c r="E76" s="28" t="s">
        <v>67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55">
        <f t="shared" si="8"/>
        <v>0</v>
      </c>
      <c r="O76" s="55">
        <f t="shared" si="9"/>
        <v>0</v>
      </c>
      <c r="P76" s="55">
        <f t="shared" si="10"/>
        <v>0</v>
      </c>
    </row>
    <row r="77" spans="1:16" s="2" customFormat="1" ht="12.75" customHeight="1">
      <c r="A77" s="4">
        <f t="shared" si="11"/>
        <v>74</v>
      </c>
      <c r="B77" s="26" t="s">
        <v>59</v>
      </c>
      <c r="C77" s="26">
        <v>41</v>
      </c>
      <c r="D77" s="1"/>
      <c r="E77" s="28" t="s">
        <v>68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55">
        <f t="shared" si="8"/>
        <v>0</v>
      </c>
      <c r="O77" s="55">
        <f t="shared" si="9"/>
        <v>0</v>
      </c>
      <c r="P77" s="55">
        <f t="shared" si="10"/>
        <v>0</v>
      </c>
    </row>
    <row r="78" spans="1:16" ht="12.75" customHeight="1">
      <c r="A78" s="4">
        <f t="shared" si="11"/>
        <v>75</v>
      </c>
      <c r="B78" s="40" t="s">
        <v>72</v>
      </c>
      <c r="C78" s="40">
        <v>154</v>
      </c>
      <c r="E78" s="44" t="s">
        <v>87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55">
        <f t="shared" si="8"/>
        <v>0</v>
      </c>
      <c r="O78" s="55">
        <f t="shared" si="9"/>
        <v>0</v>
      </c>
      <c r="P78" s="55">
        <f t="shared" si="10"/>
        <v>0</v>
      </c>
    </row>
    <row r="79" spans="1:16" s="2" customFormat="1" ht="12.75" customHeight="1">
      <c r="A79" s="4">
        <f t="shared" si="11"/>
        <v>76</v>
      </c>
      <c r="B79" s="40" t="s">
        <v>63</v>
      </c>
      <c r="C79" s="40">
        <v>209</v>
      </c>
      <c r="D79" s="12"/>
      <c r="E79" t="s">
        <v>141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55">
        <f t="shared" si="8"/>
        <v>0</v>
      </c>
      <c r="O79" s="55">
        <f t="shared" si="9"/>
        <v>0</v>
      </c>
      <c r="P79" s="55">
        <f t="shared" si="10"/>
        <v>0</v>
      </c>
    </row>
    <row r="80" spans="1:16" s="2" customFormat="1" ht="12.75" customHeight="1">
      <c r="A80" s="4">
        <f t="shared" si="11"/>
        <v>77</v>
      </c>
      <c r="B80" s="40" t="s">
        <v>63</v>
      </c>
      <c r="C80" s="40">
        <v>209</v>
      </c>
      <c r="D80" s="1"/>
      <c r="E80" s="44" t="s">
        <v>125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55">
        <f t="shared" si="8"/>
        <v>0</v>
      </c>
      <c r="O80" s="55">
        <f t="shared" si="9"/>
        <v>0</v>
      </c>
      <c r="P80" s="55">
        <f t="shared" si="10"/>
        <v>0</v>
      </c>
    </row>
    <row r="81" spans="1:16" ht="12.75" customHeight="1">
      <c r="A81" s="4">
        <f t="shared" si="11"/>
        <v>78</v>
      </c>
      <c r="B81" s="40" t="s">
        <v>55</v>
      </c>
      <c r="C81" s="40">
        <v>41</v>
      </c>
      <c r="D81" s="26"/>
      <c r="E81" s="44" t="s">
        <v>92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55">
        <f t="shared" si="8"/>
        <v>0</v>
      </c>
      <c r="O81" s="55">
        <f t="shared" si="9"/>
        <v>0</v>
      </c>
      <c r="P81" s="55">
        <f t="shared" si="10"/>
        <v>0</v>
      </c>
    </row>
    <row r="82" spans="1:16" s="2" customFormat="1" ht="12.75" customHeight="1">
      <c r="A82" s="4">
        <f t="shared" si="11"/>
        <v>79</v>
      </c>
      <c r="B82" s="40" t="s">
        <v>72</v>
      </c>
      <c r="C82" s="40">
        <v>118</v>
      </c>
      <c r="D82" s="1"/>
      <c r="E82" s="44" t="s">
        <v>100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55">
        <f aca="true" t="shared" si="12" ref="N82:N106">MAX(MAX((F82+G82+H82),(F82+G82+I82),(F82+G82+J82),(F82+G82+K82),(F82+H82+I82),(F82+H82+J82),(F82+H82+K82),(F82+I82+J82),(F82+I82+K82),(F82+J82+K82),(G82+H82+I82),(G82+I82+J82),(G82+J82+K82),(H82+I82+J82),(H82+J82+K82),(I82+J82+K82),(F82+G82+L82+M82),(L82+M82+G82+H82),(L82+M82+G82+I82),(L82+M82+G82+J82),(L82+M82+G82+K82),(L82+M82+H82+I82),(L82+M82+H82+J82),(L82+M82+H82+K82),(L82+M82+I82+J82),(L82+M82+I82+K82),(L82+M82+J82+K82)),MAX((L82+M82+F82+H82),(L82+M82+F82+I82),(L82+M82+F82+J82),(L82+M82+F82+K82),(G82+H82+J82),(G82+H82+K82),(G82+I82+K82)))</f>
        <v>0</v>
      </c>
      <c r="O82" s="55">
        <f aca="true" t="shared" si="13" ref="O82:O106">N82*4/3</f>
        <v>0</v>
      </c>
      <c r="P82" s="55">
        <f aca="true" t="shared" si="14" ref="P82:P106">SUM(F82:M82)</f>
        <v>0</v>
      </c>
    </row>
    <row r="83" spans="1:16" s="2" customFormat="1" ht="12.75" customHeight="1">
      <c r="A83" s="4">
        <v>80</v>
      </c>
      <c r="B83" s="40" t="s">
        <v>55</v>
      </c>
      <c r="C83" s="40" t="s">
        <v>127</v>
      </c>
      <c r="D83" s="26"/>
      <c r="E83" t="s">
        <v>135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55">
        <f t="shared" si="12"/>
        <v>0</v>
      </c>
      <c r="O83" s="55">
        <f t="shared" si="13"/>
        <v>0</v>
      </c>
      <c r="P83" s="55">
        <f t="shared" si="14"/>
        <v>0</v>
      </c>
    </row>
    <row r="84" spans="1:16" s="2" customFormat="1" ht="12.75" customHeight="1">
      <c r="A84" s="4">
        <f aca="true" t="shared" si="15" ref="A84:A90">A83+1</f>
        <v>81</v>
      </c>
      <c r="B84" s="1" t="s">
        <v>55</v>
      </c>
      <c r="C84" s="2">
        <v>71</v>
      </c>
      <c r="E84" s="28" t="s">
        <v>76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55">
        <f t="shared" si="12"/>
        <v>0</v>
      </c>
      <c r="O84" s="55">
        <f t="shared" si="13"/>
        <v>0</v>
      </c>
      <c r="P84" s="55">
        <f t="shared" si="14"/>
        <v>0</v>
      </c>
    </row>
    <row r="85" spans="1:16" s="2" customFormat="1" ht="12.75" customHeight="1">
      <c r="A85" s="4">
        <f t="shared" si="15"/>
        <v>82</v>
      </c>
      <c r="B85" s="1">
        <v>8</v>
      </c>
      <c r="C85" s="37">
        <v>41</v>
      </c>
      <c r="D85" s="1"/>
      <c r="E85" s="28" t="s">
        <v>75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55">
        <f t="shared" si="12"/>
        <v>0</v>
      </c>
      <c r="O85" s="55">
        <f t="shared" si="13"/>
        <v>0</v>
      </c>
      <c r="P85" s="55">
        <f t="shared" si="14"/>
        <v>0</v>
      </c>
    </row>
    <row r="86" spans="1:16" s="2" customFormat="1" ht="12.75" customHeight="1">
      <c r="A86" s="4">
        <f t="shared" si="15"/>
        <v>83</v>
      </c>
      <c r="B86" s="1">
        <v>8</v>
      </c>
      <c r="C86" s="37">
        <v>41</v>
      </c>
      <c r="D86" s="40" t="s">
        <v>25</v>
      </c>
      <c r="E86" s="28" t="s">
        <v>26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55">
        <f t="shared" si="12"/>
        <v>0</v>
      </c>
      <c r="O86" s="55">
        <f t="shared" si="13"/>
        <v>0</v>
      </c>
      <c r="P86" s="55">
        <f t="shared" si="14"/>
        <v>0</v>
      </c>
    </row>
    <row r="87" spans="1:16" ht="12.75" customHeight="1">
      <c r="A87" s="4">
        <f t="shared" si="15"/>
        <v>84</v>
      </c>
      <c r="B87" s="1" t="s">
        <v>11</v>
      </c>
      <c r="C87" s="37">
        <v>191</v>
      </c>
      <c r="D87" s="1" t="s">
        <v>12</v>
      </c>
      <c r="E87" s="28" t="s">
        <v>13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55">
        <f t="shared" si="12"/>
        <v>0</v>
      </c>
      <c r="O87" s="55">
        <f t="shared" si="13"/>
        <v>0</v>
      </c>
      <c r="P87" s="55">
        <f t="shared" si="14"/>
        <v>0</v>
      </c>
    </row>
    <row r="88" spans="1:16" s="2" customFormat="1" ht="12.75" customHeight="1">
      <c r="A88" s="4">
        <f t="shared" si="15"/>
        <v>85</v>
      </c>
      <c r="B88" s="40" t="s">
        <v>63</v>
      </c>
      <c r="C88" s="40" t="s">
        <v>78</v>
      </c>
      <c r="D88" s="1"/>
      <c r="E88" s="44" t="s">
        <v>95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55">
        <f t="shared" si="12"/>
        <v>0</v>
      </c>
      <c r="O88" s="55">
        <f t="shared" si="13"/>
        <v>0</v>
      </c>
      <c r="P88" s="55">
        <f t="shared" si="14"/>
        <v>0</v>
      </c>
    </row>
    <row r="89" spans="1:16" s="2" customFormat="1" ht="12.75" customHeight="1">
      <c r="A89" s="4">
        <f t="shared" si="15"/>
        <v>86</v>
      </c>
      <c r="B89" s="52" t="s">
        <v>145</v>
      </c>
      <c r="C89" s="53" t="s">
        <v>149</v>
      </c>
      <c r="D89" s="52"/>
      <c r="E89" s="54" t="s">
        <v>150</v>
      </c>
      <c r="F89" s="55">
        <v>0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f t="shared" si="12"/>
        <v>0</v>
      </c>
      <c r="O89" s="55">
        <f t="shared" si="13"/>
        <v>0</v>
      </c>
      <c r="P89" s="55">
        <f t="shared" si="14"/>
        <v>0</v>
      </c>
    </row>
    <row r="90" spans="1:16" s="2" customFormat="1" ht="12.75" customHeight="1">
      <c r="A90" s="4">
        <f t="shared" si="15"/>
        <v>87</v>
      </c>
      <c r="B90" s="40" t="s">
        <v>63</v>
      </c>
      <c r="C90" s="40" t="s">
        <v>78</v>
      </c>
      <c r="D90" s="12"/>
      <c r="E90" t="s">
        <v>144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55">
        <f t="shared" si="12"/>
        <v>0</v>
      </c>
      <c r="O90" s="55">
        <f t="shared" si="13"/>
        <v>0</v>
      </c>
      <c r="P90" s="55">
        <f t="shared" si="14"/>
        <v>0</v>
      </c>
    </row>
    <row r="91" spans="1:16" s="2" customFormat="1" ht="12.75" customHeight="1">
      <c r="A91" s="4">
        <v>88</v>
      </c>
      <c r="B91" s="40" t="s">
        <v>72</v>
      </c>
      <c r="C91" s="40">
        <v>118</v>
      </c>
      <c r="D91" s="26"/>
      <c r="E91" s="44" t="s">
        <v>101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55">
        <f t="shared" si="12"/>
        <v>0</v>
      </c>
      <c r="O91" s="55">
        <f t="shared" si="13"/>
        <v>0</v>
      </c>
      <c r="P91" s="55">
        <f t="shared" si="14"/>
        <v>0</v>
      </c>
    </row>
    <row r="92" spans="1:16" s="2" customFormat="1" ht="12.75" customHeight="1">
      <c r="A92" s="4">
        <f>A91+1</f>
        <v>89</v>
      </c>
      <c r="B92" s="52" t="s">
        <v>147</v>
      </c>
      <c r="C92" s="53">
        <v>41</v>
      </c>
      <c r="D92" s="52" t="s">
        <v>153</v>
      </c>
      <c r="E92" s="56" t="s">
        <v>155</v>
      </c>
      <c r="F92" s="55">
        <v>0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5">
        <f t="shared" si="12"/>
        <v>0</v>
      </c>
      <c r="O92" s="55">
        <f t="shared" si="13"/>
        <v>0</v>
      </c>
      <c r="P92" s="55">
        <f t="shared" si="14"/>
        <v>0</v>
      </c>
    </row>
    <row r="93" spans="1:16" s="2" customFormat="1" ht="12.75" customHeight="1">
      <c r="A93" s="4">
        <f>A92+1</f>
        <v>90</v>
      </c>
      <c r="B93" s="40" t="s">
        <v>63</v>
      </c>
      <c r="C93" s="40">
        <v>205</v>
      </c>
      <c r="D93" s="1"/>
      <c r="E93" t="s">
        <v>134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55">
        <f t="shared" si="12"/>
        <v>0</v>
      </c>
      <c r="O93" s="55">
        <f t="shared" si="13"/>
        <v>0</v>
      </c>
      <c r="P93" s="55">
        <f t="shared" si="14"/>
        <v>0</v>
      </c>
    </row>
    <row r="94" spans="1:16" ht="12.75" customHeight="1">
      <c r="A94" s="4">
        <f>A93+1</f>
        <v>91</v>
      </c>
      <c r="B94" s="17" t="s">
        <v>72</v>
      </c>
      <c r="C94" s="26">
        <v>118</v>
      </c>
      <c r="D94" s="1" t="s">
        <v>61</v>
      </c>
      <c r="E94" s="43" t="s">
        <v>84</v>
      </c>
      <c r="F94" s="19">
        <v>0</v>
      </c>
      <c r="G94" s="27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55">
        <f t="shared" si="12"/>
        <v>0</v>
      </c>
      <c r="O94" s="55">
        <f t="shared" si="13"/>
        <v>0</v>
      </c>
      <c r="P94" s="55">
        <f t="shared" si="14"/>
        <v>0</v>
      </c>
    </row>
    <row r="95" spans="1:16" s="2" customFormat="1" ht="12.75" customHeight="1">
      <c r="A95" s="4">
        <f>A94+1</f>
        <v>92</v>
      </c>
      <c r="B95" s="40" t="s">
        <v>55</v>
      </c>
      <c r="C95" s="40">
        <v>71</v>
      </c>
      <c r="D95" s="26"/>
      <c r="E95" t="s">
        <v>140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55">
        <f t="shared" si="12"/>
        <v>0</v>
      </c>
      <c r="O95" s="55">
        <f t="shared" si="13"/>
        <v>0</v>
      </c>
      <c r="P95" s="55">
        <f t="shared" si="14"/>
        <v>0</v>
      </c>
    </row>
    <row r="96" spans="1:16" s="52" customFormat="1" ht="12.75">
      <c r="A96" s="52">
        <v>93</v>
      </c>
      <c r="B96" s="40">
        <v>9</v>
      </c>
      <c r="C96" s="18">
        <v>71</v>
      </c>
      <c r="D96" s="26"/>
      <c r="E96" s="43" t="s">
        <v>90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55">
        <f t="shared" si="12"/>
        <v>0</v>
      </c>
      <c r="O96" s="55">
        <f t="shared" si="13"/>
        <v>0</v>
      </c>
      <c r="P96" s="55">
        <f t="shared" si="14"/>
        <v>0</v>
      </c>
    </row>
    <row r="97" spans="1:16" s="52" customFormat="1" ht="12.75">
      <c r="A97" s="52">
        <v>94</v>
      </c>
      <c r="B97" s="26" t="s">
        <v>55</v>
      </c>
      <c r="C97" s="26">
        <v>41</v>
      </c>
      <c r="D97" s="26"/>
      <c r="E97" s="32" t="s">
        <v>58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55">
        <f t="shared" si="12"/>
        <v>0</v>
      </c>
      <c r="O97" s="55">
        <f t="shared" si="13"/>
        <v>0</v>
      </c>
      <c r="P97" s="55">
        <f t="shared" si="14"/>
        <v>0</v>
      </c>
    </row>
    <row r="98" spans="1:16" s="52" customFormat="1" ht="12.75">
      <c r="A98" s="52">
        <v>95</v>
      </c>
      <c r="B98" s="40" t="s">
        <v>123</v>
      </c>
      <c r="C98" s="40">
        <v>165</v>
      </c>
      <c r="D98" s="1"/>
      <c r="E98" s="44" t="s">
        <v>124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55">
        <f t="shared" si="12"/>
        <v>0</v>
      </c>
      <c r="O98" s="55">
        <f t="shared" si="13"/>
        <v>0</v>
      </c>
      <c r="P98" s="55">
        <f t="shared" si="14"/>
        <v>0</v>
      </c>
    </row>
    <row r="99" spans="1:16" s="52" customFormat="1" ht="12.75">
      <c r="A99" s="52">
        <v>96</v>
      </c>
      <c r="B99" s="26" t="s">
        <v>72</v>
      </c>
      <c r="C99" s="26">
        <v>118</v>
      </c>
      <c r="D99" s="1"/>
      <c r="E99" s="28" t="s">
        <v>83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55">
        <f t="shared" si="12"/>
        <v>0</v>
      </c>
      <c r="O99" s="55">
        <f t="shared" si="13"/>
        <v>0</v>
      </c>
      <c r="P99" s="55">
        <f t="shared" si="14"/>
        <v>0</v>
      </c>
    </row>
    <row r="100" spans="1:16" s="52" customFormat="1" ht="12.75">
      <c r="A100" s="52">
        <v>97</v>
      </c>
      <c r="B100" s="37" t="s">
        <v>96</v>
      </c>
      <c r="C100" s="37">
        <v>41</v>
      </c>
      <c r="D100" s="37"/>
      <c r="E100" s="45" t="s">
        <v>97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55">
        <f t="shared" si="12"/>
        <v>0</v>
      </c>
      <c r="O100" s="55">
        <f t="shared" si="13"/>
        <v>0</v>
      </c>
      <c r="P100" s="55">
        <f t="shared" si="14"/>
        <v>0</v>
      </c>
    </row>
    <row r="101" spans="1:16" s="52" customFormat="1" ht="12.75" customHeight="1">
      <c r="A101" s="57">
        <v>98</v>
      </c>
      <c r="B101" s="1" t="s">
        <v>55</v>
      </c>
      <c r="C101" s="18">
        <v>200</v>
      </c>
      <c r="D101" s="1" t="s">
        <v>98</v>
      </c>
      <c r="E101" s="46" t="s">
        <v>102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55">
        <f t="shared" si="12"/>
        <v>0</v>
      </c>
      <c r="O101" s="55">
        <f t="shared" si="13"/>
        <v>0</v>
      </c>
      <c r="P101" s="55">
        <f t="shared" si="14"/>
        <v>0</v>
      </c>
    </row>
    <row r="102" spans="1:16" s="59" customFormat="1" ht="12.75" customHeight="1">
      <c r="A102" s="57">
        <v>99</v>
      </c>
      <c r="B102" s="40" t="s">
        <v>55</v>
      </c>
      <c r="C102" s="40">
        <v>153</v>
      </c>
      <c r="D102" s="1" t="s">
        <v>85</v>
      </c>
      <c r="E102" s="44" t="s">
        <v>86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55">
        <f t="shared" si="12"/>
        <v>0</v>
      </c>
      <c r="O102" s="55">
        <f t="shared" si="13"/>
        <v>0</v>
      </c>
      <c r="P102" s="55">
        <f t="shared" si="14"/>
        <v>0</v>
      </c>
    </row>
    <row r="103" spans="1:16" s="59" customFormat="1" ht="12.75" customHeight="1">
      <c r="A103" s="57">
        <v>100</v>
      </c>
      <c r="B103" s="40" t="s">
        <v>55</v>
      </c>
      <c r="C103" s="40">
        <v>98</v>
      </c>
      <c r="D103" s="26" t="s">
        <v>88</v>
      </c>
      <c r="E103" s="44" t="s">
        <v>89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55">
        <f t="shared" si="12"/>
        <v>0</v>
      </c>
      <c r="O103" s="55">
        <f t="shared" si="13"/>
        <v>0</v>
      </c>
      <c r="P103" s="55">
        <f t="shared" si="14"/>
        <v>0</v>
      </c>
    </row>
    <row r="104" spans="1:16" s="59" customFormat="1" ht="12.75" customHeight="1">
      <c r="A104" s="57">
        <v>101</v>
      </c>
      <c r="B104" s="40" t="s">
        <v>63</v>
      </c>
      <c r="C104" s="40">
        <v>130</v>
      </c>
      <c r="D104" s="1" t="s">
        <v>98</v>
      </c>
      <c r="E104" s="44" t="s">
        <v>99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55">
        <f t="shared" si="12"/>
        <v>0</v>
      </c>
      <c r="O104" s="55">
        <f t="shared" si="13"/>
        <v>0</v>
      </c>
      <c r="P104" s="55">
        <f t="shared" si="14"/>
        <v>0</v>
      </c>
    </row>
    <row r="105" spans="1:16" s="52" customFormat="1" ht="12.75">
      <c r="A105" s="52">
        <v>102</v>
      </c>
      <c r="B105" s="17" t="s">
        <v>70</v>
      </c>
      <c r="C105" s="26" t="s">
        <v>65</v>
      </c>
      <c r="D105" s="1"/>
      <c r="E105" s="28" t="s">
        <v>71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55">
        <f t="shared" si="12"/>
        <v>0</v>
      </c>
      <c r="O105" s="55">
        <f t="shared" si="13"/>
        <v>0</v>
      </c>
      <c r="P105" s="55">
        <f t="shared" si="14"/>
        <v>0</v>
      </c>
    </row>
    <row r="106" spans="1:16" s="52" customFormat="1" ht="12.75">
      <c r="A106" s="52">
        <v>103</v>
      </c>
      <c r="B106" s="40" t="s">
        <v>55</v>
      </c>
      <c r="C106" s="40">
        <v>71</v>
      </c>
      <c r="D106" s="26"/>
      <c r="E106" s="44" t="s">
        <v>91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55">
        <f t="shared" si="12"/>
        <v>0</v>
      </c>
      <c r="O106" s="55">
        <f t="shared" si="13"/>
        <v>0</v>
      </c>
      <c r="P106" s="55">
        <f t="shared" si="14"/>
        <v>0</v>
      </c>
    </row>
    <row r="107" spans="1:16" ht="12.75" customHeight="1">
      <c r="A107" s="4"/>
      <c r="B107" s="22"/>
      <c r="C107" s="22"/>
      <c r="D107" s="12"/>
      <c r="E107" s="31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13"/>
    </row>
    <row r="108" spans="1:16" ht="12.75" customHeight="1">
      <c r="A108" s="4"/>
      <c r="B108" s="18"/>
      <c r="C108" s="18"/>
      <c r="D108" s="12"/>
      <c r="E108" s="30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3"/>
    </row>
    <row r="109" spans="1:16" ht="12.75" customHeight="1">
      <c r="A109" s="4"/>
      <c r="B109" s="12"/>
      <c r="C109" s="11"/>
      <c r="D109" s="12"/>
      <c r="E109" s="3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ht="12.75" customHeight="1">
      <c r="A110" s="4"/>
      <c r="B110" s="20"/>
      <c r="C110" s="23"/>
      <c r="D110" s="12"/>
      <c r="E110" s="3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13"/>
    </row>
    <row r="111" spans="1:16" ht="12.75" customHeight="1">
      <c r="A111" s="4"/>
      <c r="B111" s="12"/>
      <c r="C111" s="11"/>
      <c r="D111" s="12"/>
      <c r="E111" s="3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ht="12.75" customHeight="1">
      <c r="A112" s="4"/>
      <c r="B112" s="20"/>
      <c r="C112" s="23"/>
      <c r="D112" s="12"/>
      <c r="E112" s="34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ht="12.75" customHeight="1">
      <c r="A113" s="4"/>
      <c r="B113" s="12"/>
      <c r="C113" s="11"/>
      <c r="D113" s="12"/>
      <c r="E113" s="34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ht="12.75" customHeight="1">
      <c r="A114" s="4"/>
      <c r="B114" s="23"/>
      <c r="C114" s="23"/>
      <c r="D114" s="12"/>
      <c r="E114" s="32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13"/>
    </row>
    <row r="115" spans="1:16" ht="12.75" customHeight="1">
      <c r="A115" s="4"/>
      <c r="B115" s="20"/>
      <c r="C115" s="20"/>
      <c r="D115" s="20"/>
      <c r="E115" s="34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13"/>
    </row>
    <row r="116" spans="1:16" ht="12.75" customHeight="1">
      <c r="A116" s="4"/>
      <c r="B116" s="20"/>
      <c r="C116" s="20"/>
      <c r="D116" s="20"/>
      <c r="E116" s="33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13"/>
    </row>
    <row r="117" spans="1:16" ht="12.75" customHeight="1">
      <c r="A117" s="4"/>
      <c r="B117" s="12"/>
      <c r="C117" s="11"/>
      <c r="D117" s="12"/>
      <c r="E117" s="3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 ht="12.75" customHeight="1">
      <c r="A118" s="4"/>
      <c r="B118" s="12"/>
      <c r="C118" s="11"/>
      <c r="D118" s="12"/>
      <c r="E118" s="32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 ht="12.75" customHeight="1">
      <c r="A119" s="4"/>
      <c r="B119" s="12"/>
      <c r="C119" s="11"/>
      <c r="D119" s="12"/>
      <c r="E119" s="32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 ht="12.75" customHeight="1">
      <c r="A120" s="4"/>
      <c r="B120" s="12"/>
      <c r="C120" s="11"/>
      <c r="D120" s="12"/>
      <c r="E120" s="32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1:16" ht="12.75" customHeight="1">
      <c r="A121" s="4"/>
      <c r="B121" s="12"/>
      <c r="C121" s="11"/>
      <c r="D121" s="12"/>
      <c r="E121" s="32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 ht="12.75" customHeight="1">
      <c r="A122" s="4"/>
      <c r="B122" s="23"/>
      <c r="C122" s="23"/>
      <c r="D122" s="12"/>
      <c r="E122" s="32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13"/>
    </row>
    <row r="123" spans="1:16" ht="12.75" customHeight="1">
      <c r="A123" s="4"/>
      <c r="B123" s="20"/>
      <c r="C123" s="23"/>
      <c r="D123" s="20"/>
      <c r="E123" s="34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13"/>
    </row>
    <row r="124" spans="1:16" ht="12.75" customHeight="1">
      <c r="A124" s="4"/>
      <c r="B124" s="12"/>
      <c r="C124" s="11"/>
      <c r="D124" s="12"/>
      <c r="E124" s="3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 ht="12.75" customHeight="1">
      <c r="A125" s="4"/>
      <c r="B125" s="23"/>
      <c r="C125" s="23"/>
      <c r="D125" s="12"/>
      <c r="E125" s="32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13"/>
    </row>
    <row r="126" spans="1:16" ht="12.75" customHeight="1">
      <c r="A126" s="4"/>
      <c r="B126" s="12"/>
      <c r="C126" s="11"/>
      <c r="D126" s="12"/>
      <c r="E126" s="34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 ht="12.75" customHeight="1">
      <c r="A127" s="4"/>
      <c r="B127" s="20"/>
      <c r="C127" s="20"/>
      <c r="D127" s="20"/>
      <c r="E127" s="32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13"/>
    </row>
    <row r="128" spans="1:16" ht="12.75" customHeight="1">
      <c r="A128" s="4"/>
      <c r="B128" s="12"/>
      <c r="C128" s="14"/>
      <c r="D128" s="12"/>
      <c r="E128" s="3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16" ht="12.75" customHeight="1">
      <c r="A129" s="4"/>
      <c r="B129" s="12"/>
      <c r="C129" s="11"/>
      <c r="D129" s="12"/>
      <c r="E129" s="3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1:16" ht="12.75" customHeight="1">
      <c r="A130" s="4"/>
      <c r="B130" s="12"/>
      <c r="C130" s="11"/>
      <c r="D130" s="12"/>
      <c r="E130" s="32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 ht="12.75" customHeight="1">
      <c r="A131" s="4"/>
      <c r="B131" s="20"/>
      <c r="C131" s="20"/>
      <c r="D131" s="20"/>
      <c r="E131" s="32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13"/>
    </row>
    <row r="132" spans="1:16" ht="12.75" customHeight="1">
      <c r="A132" s="4"/>
      <c r="B132" s="12"/>
      <c r="C132" s="11"/>
      <c r="D132" s="12"/>
      <c r="E132" s="3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1:16" ht="12.75" customHeight="1">
      <c r="A133" s="4"/>
      <c r="B133" s="20"/>
      <c r="C133" s="20"/>
      <c r="D133" s="20"/>
      <c r="E133" s="32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13"/>
    </row>
    <row r="134" spans="1:16" ht="12.75" customHeight="1">
      <c r="A134" s="4"/>
      <c r="B134" s="12"/>
      <c r="C134" s="11"/>
      <c r="D134" s="12"/>
      <c r="E134" s="3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1:16" ht="12.75" customHeight="1">
      <c r="A135" s="4"/>
      <c r="B135" s="12"/>
      <c r="C135" s="11"/>
      <c r="D135" s="12"/>
      <c r="E135" s="32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1:16" ht="12.75" customHeight="1">
      <c r="A136" s="4"/>
      <c r="B136" s="12"/>
      <c r="C136" s="11"/>
      <c r="D136" s="12"/>
      <c r="E136" s="32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1:16" ht="12.75" customHeight="1">
      <c r="A137" s="4"/>
      <c r="B137" s="12"/>
      <c r="C137" s="11"/>
      <c r="D137" s="12"/>
      <c r="E137" s="32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1:16" ht="12.75" customHeight="1">
      <c r="A138" s="4"/>
      <c r="B138" s="20"/>
      <c r="C138" s="20"/>
      <c r="D138" s="20"/>
      <c r="E138" s="32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13"/>
    </row>
    <row r="139" spans="1:16" ht="12.75" customHeight="1">
      <c r="A139" s="4"/>
      <c r="B139" s="12"/>
      <c r="C139" s="11"/>
      <c r="D139" s="12"/>
      <c r="E139" s="3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1:16" ht="12.75" customHeight="1">
      <c r="A140" s="4"/>
      <c r="B140" s="20"/>
      <c r="C140" s="20"/>
      <c r="D140" s="20"/>
      <c r="E140" s="32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13"/>
    </row>
    <row r="141" spans="1:16" ht="12.75" customHeight="1">
      <c r="A141" s="4"/>
      <c r="B141" s="23"/>
      <c r="C141" s="23"/>
      <c r="D141" s="12"/>
      <c r="E141" s="33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13"/>
    </row>
    <row r="142" spans="1:16" ht="12.75" customHeight="1">
      <c r="A142" s="4"/>
      <c r="B142" s="20"/>
      <c r="C142" s="20"/>
      <c r="D142" s="20"/>
      <c r="E142" s="34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13"/>
    </row>
    <row r="143" spans="1:16" ht="12.75" customHeight="1">
      <c r="A143" s="4"/>
      <c r="B143" s="12"/>
      <c r="C143" s="11"/>
      <c r="D143" s="12"/>
      <c r="E143" s="3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1:16" ht="12.75" customHeight="1">
      <c r="A144" s="4"/>
      <c r="B144" s="12"/>
      <c r="C144" s="14"/>
      <c r="D144" s="12"/>
      <c r="E144" s="3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1:16" ht="12.75" customHeight="1">
      <c r="A145" s="4"/>
      <c r="B145" s="23"/>
      <c r="C145" s="23"/>
      <c r="D145" s="12"/>
      <c r="E145" s="32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13"/>
    </row>
    <row r="146" spans="1:16" ht="12.75" customHeight="1">
      <c r="A146" s="4"/>
      <c r="B146" s="12"/>
      <c r="C146" s="11"/>
      <c r="D146" s="12"/>
      <c r="E146" s="34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1:16" ht="12.75" customHeight="1">
      <c r="A147" s="4"/>
      <c r="B147" s="12"/>
      <c r="C147" s="11"/>
      <c r="D147" s="12"/>
      <c r="E147" s="32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1:16" ht="12.75" customHeight="1">
      <c r="A148" s="4"/>
      <c r="B148" s="23"/>
      <c r="C148" s="23"/>
      <c r="D148" s="12"/>
      <c r="E148" s="32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13"/>
    </row>
    <row r="149" spans="1:16" ht="12.75" customHeight="1">
      <c r="A149" s="4"/>
      <c r="B149" s="20"/>
      <c r="C149" s="20"/>
      <c r="D149" s="20"/>
      <c r="E149" s="34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13"/>
    </row>
    <row r="150" spans="1:16" ht="12.75" customHeight="1">
      <c r="A150" s="4"/>
      <c r="B150" s="12"/>
      <c r="C150" s="11"/>
      <c r="D150" s="12"/>
      <c r="E150" s="3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1:16" ht="12.75" customHeight="1">
      <c r="A151" s="4"/>
      <c r="B151" s="12"/>
      <c r="C151" s="11"/>
      <c r="D151" s="12"/>
      <c r="E151" s="32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1:16" ht="12.75" customHeight="1">
      <c r="A152" s="4"/>
      <c r="B152" s="12"/>
      <c r="C152" s="11"/>
      <c r="D152" s="12"/>
      <c r="E152" s="32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6" ht="12.75" customHeight="1">
      <c r="A153" s="4"/>
      <c r="B153" s="20"/>
      <c r="C153" s="20"/>
      <c r="D153" s="20"/>
      <c r="E153" s="32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13"/>
    </row>
    <row r="154" spans="1:16" ht="12.75" customHeight="1">
      <c r="A154" s="4"/>
      <c r="B154" s="12"/>
      <c r="C154" s="11"/>
      <c r="D154" s="12"/>
      <c r="E154" s="3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1:16" ht="12.75" customHeight="1">
      <c r="A155" s="4"/>
      <c r="B155" s="20"/>
      <c r="C155" s="20"/>
      <c r="D155" s="20"/>
      <c r="E155" s="32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13"/>
    </row>
    <row r="156" spans="1:16" ht="12.75" customHeight="1">
      <c r="A156" s="4"/>
      <c r="B156" s="23"/>
      <c r="C156" s="23"/>
      <c r="D156" s="12"/>
      <c r="E156" s="33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13"/>
    </row>
    <row r="157" spans="1:16" ht="12.75" customHeight="1">
      <c r="A157" s="4"/>
      <c r="B157" s="23"/>
      <c r="C157" s="23"/>
      <c r="D157" s="12"/>
      <c r="E157" s="3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13"/>
    </row>
    <row r="158" spans="1:16" ht="12.75" customHeight="1">
      <c r="A158" s="4"/>
      <c r="B158" s="12"/>
      <c r="C158" s="11"/>
      <c r="D158" s="12"/>
      <c r="E158" s="34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16" ht="12.75" customHeight="1">
      <c r="A159" s="4"/>
      <c r="B159" s="12"/>
      <c r="C159" s="11"/>
      <c r="D159" s="12"/>
      <c r="E159" s="32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1:16" ht="12.75" customHeight="1">
      <c r="A160" s="4"/>
      <c r="B160" s="12"/>
      <c r="C160" s="11"/>
      <c r="D160" s="12"/>
      <c r="E160" s="32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1:16" ht="12.75" customHeight="1">
      <c r="A161" s="4"/>
      <c r="B161" s="20"/>
      <c r="C161" s="20"/>
      <c r="D161" s="20"/>
      <c r="E161" s="32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13"/>
    </row>
    <row r="162" spans="1:16" ht="12.75" customHeight="1">
      <c r="A162" s="4"/>
      <c r="B162" s="20"/>
      <c r="C162" s="20"/>
      <c r="D162" s="20"/>
      <c r="E162" s="33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13"/>
    </row>
    <row r="163" spans="1:16" ht="12.75" customHeight="1">
      <c r="A163" s="4"/>
      <c r="B163" s="12"/>
      <c r="C163" s="11"/>
      <c r="D163" s="12"/>
      <c r="E163" s="3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1:16" ht="12.75" customHeight="1">
      <c r="A164" s="4"/>
      <c r="B164" s="20"/>
      <c r="C164" s="20"/>
      <c r="D164" s="20"/>
      <c r="E164" s="32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13"/>
    </row>
    <row r="165" spans="1:16" ht="12.75" customHeight="1">
      <c r="A165" s="4"/>
      <c r="B165" s="20"/>
      <c r="C165" s="20"/>
      <c r="D165" s="20"/>
      <c r="E165" s="33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13"/>
    </row>
    <row r="166" spans="1:16" ht="12.75" customHeight="1">
      <c r="A166" s="4"/>
      <c r="B166" s="12"/>
      <c r="C166" s="11"/>
      <c r="D166" s="12"/>
      <c r="E166" s="3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1:16" ht="12.75" customHeight="1">
      <c r="A167" s="4"/>
      <c r="B167" s="12"/>
      <c r="C167" s="14"/>
      <c r="D167" s="12"/>
      <c r="E167" s="32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1:16" ht="12.75" customHeight="1">
      <c r="A168" s="4"/>
      <c r="B168" s="20"/>
      <c r="C168" s="20"/>
      <c r="D168" s="20"/>
      <c r="E168" s="32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13"/>
    </row>
    <row r="169" spans="1:16" ht="12.75" customHeight="1">
      <c r="A169" s="4"/>
      <c r="B169" s="20"/>
      <c r="C169" s="20"/>
      <c r="D169" s="20"/>
      <c r="E169" s="3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13"/>
    </row>
    <row r="170" spans="1:16" ht="12.75" customHeight="1">
      <c r="A170" s="4"/>
      <c r="B170" s="12"/>
      <c r="C170" s="11"/>
      <c r="D170" s="12"/>
      <c r="E170" s="3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1:16" ht="12.75" customHeight="1">
      <c r="A171" s="12"/>
      <c r="B171" s="5"/>
      <c r="C171" s="6"/>
      <c r="D171" s="5"/>
      <c r="E171" s="32"/>
      <c r="F171" s="7"/>
      <c r="G171" s="5"/>
      <c r="H171" s="5"/>
      <c r="I171" s="5"/>
      <c r="J171" s="5"/>
      <c r="K171" s="5"/>
      <c r="L171" s="5"/>
      <c r="M171" s="5"/>
      <c r="N171" s="12"/>
      <c r="O171" s="12"/>
      <c r="P171" s="12"/>
    </row>
    <row r="172" spans="1:16" ht="12.75" customHeight="1">
      <c r="A172" s="12"/>
      <c r="B172" s="15"/>
      <c r="C172" s="11"/>
      <c r="D172" s="12"/>
      <c r="E172" s="35"/>
      <c r="F172" s="16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12.75" customHeight="1">
      <c r="A173" s="12"/>
      <c r="B173" s="12"/>
      <c r="C173" s="11"/>
      <c r="D173" s="12"/>
      <c r="E173" s="32"/>
      <c r="F173" s="11"/>
      <c r="G173" s="11"/>
      <c r="H173" s="11"/>
      <c r="I173" s="11"/>
      <c r="J173" s="11"/>
      <c r="K173" s="11"/>
      <c r="L173" s="11"/>
      <c r="M173" s="11"/>
      <c r="N173" s="12"/>
      <c r="O173" s="12"/>
      <c r="P173" s="12"/>
    </row>
    <row r="174" spans="1:16" ht="12.75" customHeight="1">
      <c r="A174" s="12"/>
      <c r="B174" s="15"/>
      <c r="C174" s="11"/>
      <c r="D174" s="12"/>
      <c r="E174" s="32"/>
      <c r="F174" s="16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12.75" customHeight="1">
      <c r="A175" s="12"/>
      <c r="B175" s="15"/>
      <c r="C175" s="11"/>
      <c r="D175" s="12"/>
      <c r="E175" s="32"/>
      <c r="F175" s="16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ht="12.75" customHeight="1">
      <c r="A176" s="12"/>
      <c r="B176" s="12"/>
      <c r="C176" s="11"/>
      <c r="D176" s="12"/>
      <c r="E176" s="32"/>
      <c r="F176" s="11"/>
      <c r="G176" s="11"/>
      <c r="H176" s="11"/>
      <c r="I176" s="11"/>
      <c r="J176" s="11"/>
      <c r="K176" s="11"/>
      <c r="L176" s="11"/>
      <c r="M176" s="11"/>
      <c r="N176" s="12"/>
      <c r="O176" s="12"/>
      <c r="P176" s="12"/>
    </row>
    <row r="177" spans="1:16" ht="12.75" customHeight="1">
      <c r="A177" s="12"/>
      <c r="B177" s="12"/>
      <c r="C177" s="11"/>
      <c r="D177" s="12"/>
      <c r="E177" s="32"/>
      <c r="F177" s="11"/>
      <c r="G177" s="11"/>
      <c r="H177" s="11"/>
      <c r="I177" s="11"/>
      <c r="J177" s="11"/>
      <c r="K177" s="11"/>
      <c r="L177" s="11"/>
      <c r="M177" s="11"/>
      <c r="N177" s="12"/>
      <c r="O177" s="12"/>
      <c r="P177" s="12"/>
    </row>
    <row r="178" spans="1:16" ht="12.75" customHeight="1">
      <c r="A178" s="12"/>
      <c r="B178" s="12"/>
      <c r="C178" s="11"/>
      <c r="D178" s="12"/>
      <c r="E178" s="32"/>
      <c r="F178" s="11"/>
      <c r="G178" s="11"/>
      <c r="H178" s="11"/>
      <c r="I178" s="11"/>
      <c r="J178" s="11"/>
      <c r="K178" s="11"/>
      <c r="L178" s="11"/>
      <c r="M178" s="11"/>
      <c r="N178" s="12"/>
      <c r="O178" s="12"/>
      <c r="P178" s="12"/>
    </row>
    <row r="179" spans="1:16" ht="12.75" customHeight="1">
      <c r="A179" s="12"/>
      <c r="B179" s="15"/>
      <c r="C179" s="11"/>
      <c r="D179" s="12"/>
      <c r="E179" s="32"/>
      <c r="F179" s="16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12.75" customHeight="1">
      <c r="A180" s="12"/>
      <c r="B180" s="12"/>
      <c r="C180" s="11"/>
      <c r="D180" s="12"/>
      <c r="E180" s="32"/>
      <c r="F180" s="11"/>
      <c r="G180" s="11"/>
      <c r="H180" s="11"/>
      <c r="I180" s="11"/>
      <c r="J180" s="11"/>
      <c r="K180" s="11"/>
      <c r="L180" s="11"/>
      <c r="M180" s="11"/>
      <c r="N180" s="12"/>
      <c r="O180" s="12"/>
      <c r="P180" s="12"/>
    </row>
    <row r="181" spans="1:16" ht="12.75" customHeight="1">
      <c r="A181" s="12"/>
      <c r="B181" s="12"/>
      <c r="C181" s="11"/>
      <c r="D181" s="12"/>
      <c r="E181" s="32"/>
      <c r="F181" s="11"/>
      <c r="G181" s="11"/>
      <c r="H181" s="11"/>
      <c r="I181" s="11"/>
      <c r="J181" s="11"/>
      <c r="K181" s="11"/>
      <c r="L181" s="11"/>
      <c r="M181" s="11"/>
      <c r="N181" s="12"/>
      <c r="O181" s="12"/>
      <c r="P181" s="12"/>
    </row>
    <row r="182" spans="1:16" ht="12.75" customHeight="1">
      <c r="A182" s="12"/>
      <c r="B182" s="12"/>
      <c r="C182" s="11"/>
      <c r="D182" s="12"/>
      <c r="E182" s="32"/>
      <c r="F182" s="11"/>
      <c r="G182" s="11"/>
      <c r="H182" s="11"/>
      <c r="I182" s="11"/>
      <c r="J182" s="11"/>
      <c r="K182" s="11"/>
      <c r="L182" s="11"/>
      <c r="M182" s="11"/>
      <c r="N182" s="12"/>
      <c r="O182" s="12"/>
      <c r="P182" s="12"/>
    </row>
    <row r="183" spans="2:13" ht="12.75" customHeight="1">
      <c r="B183" s="5"/>
      <c r="C183" s="6"/>
      <c r="D183" s="5"/>
      <c r="F183" s="7"/>
      <c r="G183" s="5"/>
      <c r="H183" s="5"/>
      <c r="I183" s="5"/>
      <c r="J183" s="5"/>
      <c r="K183" s="5"/>
      <c r="L183" s="5"/>
      <c r="M183" s="5"/>
    </row>
    <row r="184" spans="5:13" ht="12.75" customHeight="1">
      <c r="E184" s="35"/>
      <c r="F184" s="3"/>
      <c r="G184" s="3"/>
      <c r="H184" s="3"/>
      <c r="I184" s="3"/>
      <c r="J184" s="3"/>
      <c r="K184" s="3"/>
      <c r="L184" s="3"/>
      <c r="M184" s="3"/>
    </row>
    <row r="185" spans="2:6" ht="12.75" customHeight="1">
      <c r="B185" s="8"/>
      <c r="F185" s="9"/>
    </row>
    <row r="186" spans="6:13" ht="12.75" customHeight="1">
      <c r="F186" s="3"/>
      <c r="G186" s="3"/>
      <c r="H186" s="3"/>
      <c r="I186" s="3"/>
      <c r="J186" s="3"/>
      <c r="K186" s="3"/>
      <c r="L186" s="3"/>
      <c r="M186" s="3"/>
    </row>
    <row r="187" spans="2:6" ht="12.75" customHeight="1">
      <c r="B187" s="8"/>
      <c r="F187" s="9"/>
    </row>
    <row r="188" spans="6:13" ht="12.75" customHeight="1">
      <c r="F188" s="3"/>
      <c r="G188" s="3"/>
      <c r="H188" s="3"/>
      <c r="I188" s="3"/>
      <c r="J188" s="3"/>
      <c r="K188" s="3"/>
      <c r="L188" s="3"/>
      <c r="M188" s="3"/>
    </row>
    <row r="189" spans="6:13" ht="12.75" customHeight="1">
      <c r="F189" s="3"/>
      <c r="G189" s="3"/>
      <c r="H189" s="3"/>
      <c r="I189" s="3"/>
      <c r="J189" s="3"/>
      <c r="K189" s="3"/>
      <c r="L189" s="3"/>
      <c r="M189" s="3"/>
    </row>
    <row r="190" spans="6:13" ht="12.75" customHeight="1">
      <c r="F190" s="3"/>
      <c r="G190" s="3"/>
      <c r="H190" s="3"/>
      <c r="I190" s="3"/>
      <c r="J190" s="3"/>
      <c r="K190" s="3"/>
      <c r="L190" s="3"/>
      <c r="M190" s="3"/>
    </row>
    <row r="191" spans="6:13" ht="12.75" customHeight="1">
      <c r="F191" s="3"/>
      <c r="G191" s="3"/>
      <c r="H191" s="3"/>
      <c r="I191" s="3"/>
      <c r="J191" s="3"/>
      <c r="K191" s="3"/>
      <c r="L191" s="3"/>
      <c r="M191" s="3"/>
    </row>
    <row r="192" spans="6:13" ht="12.75" customHeight="1">
      <c r="F192" s="3"/>
      <c r="G192" s="3"/>
      <c r="H192" s="3"/>
      <c r="I192" s="3"/>
      <c r="J192" s="3"/>
      <c r="K192" s="3"/>
      <c r="L192" s="3"/>
      <c r="M192" s="3"/>
    </row>
    <row r="193" spans="6:13" ht="12.75" customHeight="1">
      <c r="F193" s="3"/>
      <c r="G193" s="3"/>
      <c r="H193" s="3"/>
      <c r="I193" s="3"/>
      <c r="J193" s="3"/>
      <c r="K193" s="3"/>
      <c r="L193" s="3"/>
      <c r="M193" s="3"/>
    </row>
    <row r="194" spans="6:13" ht="12.75" customHeight="1">
      <c r="F194" s="3"/>
      <c r="G194" s="3"/>
      <c r="H194" s="3"/>
      <c r="I194" s="3"/>
      <c r="J194" s="3"/>
      <c r="K194" s="3"/>
      <c r="L194" s="3"/>
      <c r="M194" s="3"/>
    </row>
    <row r="195" ht="12.75" customHeight="1"/>
    <row r="196" ht="12.75" customHeight="1"/>
    <row r="197" spans="6:13" ht="12.75" customHeight="1">
      <c r="F197" s="3"/>
      <c r="G197" s="3"/>
      <c r="H197" s="3"/>
      <c r="I197" s="3"/>
      <c r="J197" s="3"/>
      <c r="K197" s="3"/>
      <c r="L197" s="3"/>
      <c r="M197" s="3"/>
    </row>
    <row r="198" spans="6:13" ht="12.75" customHeight="1">
      <c r="F198" s="3"/>
      <c r="G198" s="3"/>
      <c r="H198" s="3"/>
      <c r="I198" s="3"/>
      <c r="J198" s="3"/>
      <c r="K198" s="3"/>
      <c r="L198" s="3"/>
      <c r="M198" s="3"/>
    </row>
    <row r="199" spans="6:13" ht="12.75" customHeight="1">
      <c r="F199" s="3"/>
      <c r="G199" s="3"/>
      <c r="H199" s="3"/>
      <c r="I199" s="3"/>
      <c r="J199" s="3"/>
      <c r="K199" s="3"/>
      <c r="L199" s="3"/>
      <c r="M199" s="3"/>
    </row>
    <row r="200" spans="6:13" ht="12.75" customHeight="1">
      <c r="F200" s="3"/>
      <c r="G200" s="3"/>
      <c r="H200" s="3"/>
      <c r="I200" s="3"/>
      <c r="J200" s="3"/>
      <c r="K200" s="3"/>
      <c r="L200" s="3"/>
      <c r="M200" s="3"/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>
      <c r="F241" s="10"/>
    </row>
    <row r="242" ht="12.75" customHeight="1">
      <c r="F242" s="10"/>
    </row>
    <row r="243" ht="12.75" customHeight="1">
      <c r="F243" s="10"/>
    </row>
    <row r="244" ht="12.75" customHeight="1"/>
    <row r="245" ht="12.75" customHeight="1"/>
  </sheetData>
  <sheetProtection/>
  <conditionalFormatting sqref="N3 N5:N9919">
    <cfRule type="expression" priority="5" dxfId="0" stopIfTrue="1">
      <formula>(N3&lt;&gt;P3)</formula>
    </cfRule>
  </conditionalFormatting>
  <conditionalFormatting sqref="P3 P5:P106">
    <cfRule type="expression" priority="6" dxfId="0" stopIfTrue="1">
      <formula>(N3&lt;&gt;P3)</formula>
    </cfRule>
  </conditionalFormatting>
  <conditionalFormatting sqref="O3">
    <cfRule type="expression" priority="17" dxfId="1" stopIfTrue="1">
      <formula>(#REF!&lt;&gt;O3)</formula>
    </cfRule>
  </conditionalFormatting>
  <conditionalFormatting sqref="O4:O9919">
    <cfRule type="expression" priority="20" dxfId="0" stopIfTrue="1">
      <formula>(O4&lt;&gt;#REF!)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Shubkin&amp;K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Shubkin</dc:creator>
  <cp:keywords/>
  <dc:description/>
  <cp:lastModifiedBy>l</cp:lastModifiedBy>
  <dcterms:created xsi:type="dcterms:W3CDTF">2006-11-07T18:50:27Z</dcterms:created>
  <dcterms:modified xsi:type="dcterms:W3CDTF">2023-05-04T13:36:00Z</dcterms:modified>
  <cp:category/>
  <cp:version/>
  <cp:contentType/>
  <cp:contentStatus/>
</cp:coreProperties>
</file>