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Лист1" sheetId="1" r:id="rId1"/>
  </sheets>
  <definedNames>
    <definedName name="OLE_LINK1" localSheetId="0">'Лист1'!$A$1</definedName>
    <definedName name="_xlnm.Print_Area" localSheetId="0">'Лист1'!$A$1:$Z$26</definedName>
  </definedNames>
  <calcPr fullCalcOnLoad="1"/>
</workbook>
</file>

<file path=xl/sharedStrings.xml><?xml version="1.0" encoding="utf-8"?>
<sst xmlns="http://schemas.openxmlformats.org/spreadsheetml/2006/main" count="117" uniqueCount="59">
  <si>
    <t>№</t>
  </si>
  <si>
    <t>п/п</t>
  </si>
  <si>
    <t>Команда</t>
  </si>
  <si>
    <t>Предвари-тельные материалы</t>
  </si>
  <si>
    <r>
      <t xml:space="preserve">R -  </t>
    </r>
    <r>
      <rPr>
        <sz val="9"/>
        <rFont val="Times New Roman"/>
        <family val="1"/>
      </rPr>
      <t>тек.</t>
    </r>
  </si>
  <si>
    <r>
      <t xml:space="preserve">Место </t>
    </r>
    <r>
      <rPr>
        <b/>
        <sz val="9"/>
        <rFont val="Times New Roman"/>
        <family val="1"/>
      </rPr>
      <t xml:space="preserve">– </t>
    </r>
    <r>
      <rPr>
        <sz val="9"/>
        <rFont val="Times New Roman"/>
        <family val="1"/>
      </rPr>
      <t>тек.</t>
    </r>
    <r>
      <rPr>
        <b/>
        <sz val="9"/>
        <rFont val="Times New Roman"/>
        <family val="1"/>
      </rPr>
      <t xml:space="preserve"> </t>
    </r>
  </si>
  <si>
    <r>
      <t>Место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 рейт.</t>
    </r>
    <r>
      <rPr>
        <b/>
        <sz val="9"/>
        <rFont val="Times New Roman"/>
        <family val="1"/>
      </rPr>
      <t xml:space="preserve"> </t>
    </r>
  </si>
  <si>
    <t xml:space="preserve">Сумма  мест в </t>
  </si>
  <si>
    <t>отборочных боях</t>
  </si>
  <si>
    <t>Финалы</t>
  </si>
  <si>
    <t xml:space="preserve">Основной </t>
  </si>
  <si>
    <t xml:space="preserve">Малый </t>
  </si>
  <si>
    <t>Баллы</t>
  </si>
  <si>
    <r>
      <t>R</t>
    </r>
    <r>
      <rPr>
        <b/>
        <vertAlign val="subscript"/>
        <sz val="9"/>
        <rFont val="Times New Roman"/>
        <family val="1"/>
      </rPr>
      <t>пред</t>
    </r>
  </si>
  <si>
    <r>
      <t>R</t>
    </r>
    <r>
      <rPr>
        <b/>
        <vertAlign val="subscript"/>
        <sz val="9"/>
        <rFont val="Times New Roman"/>
        <family val="1"/>
      </rPr>
      <t>0</t>
    </r>
  </si>
  <si>
    <t xml:space="preserve">Место </t>
  </si>
  <si>
    <t>№ боя</t>
  </si>
  <si>
    <t xml:space="preserve">Баллы </t>
  </si>
  <si>
    <r>
      <t>R</t>
    </r>
    <r>
      <rPr>
        <b/>
        <vertAlign val="subscript"/>
        <sz val="9"/>
        <rFont val="Times New Roman"/>
        <family val="1"/>
      </rPr>
      <t>1</t>
    </r>
  </si>
  <si>
    <r>
      <t>R</t>
    </r>
    <r>
      <rPr>
        <b/>
        <vertAlign val="subscript"/>
        <sz val="9"/>
        <rFont val="Times New Roman"/>
        <family val="1"/>
      </rPr>
      <t>2</t>
    </r>
  </si>
  <si>
    <r>
      <t>Баллы / R</t>
    </r>
    <r>
      <rPr>
        <b/>
        <vertAlign val="subscript"/>
        <sz val="9"/>
        <rFont val="Times New Roman"/>
        <family val="1"/>
      </rPr>
      <t>ф</t>
    </r>
  </si>
  <si>
    <r>
      <t>R</t>
    </r>
    <r>
      <rPr>
        <b/>
        <vertAlign val="subscript"/>
        <sz val="9"/>
        <rFont val="Times New Roman"/>
        <family val="1"/>
      </rPr>
      <t>ОК</t>
    </r>
  </si>
  <si>
    <t xml:space="preserve">Ок. Место </t>
  </si>
  <si>
    <t>ДИПЛОМ</t>
  </si>
  <si>
    <t>А</t>
  </si>
  <si>
    <t>Б</t>
  </si>
  <si>
    <t>В</t>
  </si>
  <si>
    <t>Г</t>
  </si>
  <si>
    <t>Письменный (0-й) тур</t>
  </si>
  <si>
    <t>Отборочные бои 1-го тура</t>
  </si>
  <si>
    <t>Отборочные бои 2-го тура</t>
  </si>
  <si>
    <t xml:space="preserve">Гимназия № 41 г. Минска – 1 </t>
  </si>
  <si>
    <t xml:space="preserve"> ГУО «Лицей БГУ» - 2</t>
  </si>
  <si>
    <t xml:space="preserve"> ГУО «Лицей БГУ» - 1 </t>
  </si>
  <si>
    <t>Смолевичская районная гимназия</t>
  </si>
  <si>
    <t>СШ № 11 г. Жлобина</t>
  </si>
  <si>
    <t>Сборная УО Гомельской области (СШ № 8, Гимназия № 56 г. Гомеля, Речицкий р-ный лицей)</t>
  </si>
  <si>
    <t>Сборная г. Солигорска</t>
  </si>
  <si>
    <t>Гимназия № 51 г.Гомеля</t>
  </si>
  <si>
    <t>ЛНМО-1, г.Санкт-Петербург</t>
  </si>
  <si>
    <t>Гимназия № 29 г. Минска</t>
  </si>
  <si>
    <t>Сборная Гимназии № 1 и СШ № 4 г.Червеня</t>
  </si>
  <si>
    <t>РСФМСШИ,  Алматы, Казахстан</t>
  </si>
  <si>
    <t>Лицей № 1 г. Барановичи</t>
  </si>
  <si>
    <t xml:space="preserve">Гимназия № 41 г. Минска – 2 </t>
  </si>
  <si>
    <t>Гимназия № 3 г. Бобруйска</t>
  </si>
  <si>
    <t>Гимназия № 13 г. Минска</t>
  </si>
  <si>
    <t>Лицей №1 имени А.С. Пушкина г.Бреста</t>
  </si>
  <si>
    <t>Д</t>
  </si>
  <si>
    <t>Сборная УО г. Минска №1 (гим. 75, СШ 141, 94, 34 )</t>
  </si>
  <si>
    <t>Сборная УО г. Минска №2 (гим. 1, 29, 37, СШ 94)</t>
  </si>
  <si>
    <t>Сборная УО Гродненской области</t>
  </si>
  <si>
    <t xml:space="preserve">Место – тек. </t>
  </si>
  <si>
    <t>I</t>
  </si>
  <si>
    <t>II</t>
  </si>
  <si>
    <t>III</t>
  </si>
  <si>
    <t>ПО</t>
  </si>
  <si>
    <r>
      <t>16-й республиканский турнир юных математиков (</t>
    </r>
    <r>
      <rPr>
        <u val="single"/>
        <sz val="9"/>
        <rFont val="Times New Roman"/>
        <family val="1"/>
      </rPr>
      <t>открытый</t>
    </r>
    <r>
      <rPr>
        <b/>
        <u val="single"/>
        <sz val="9"/>
        <rFont val="Times New Roman"/>
        <family val="1"/>
      </rPr>
      <t>)</t>
    </r>
    <r>
      <rPr>
        <b/>
        <sz val="9"/>
        <rFont val="Times New Roman"/>
        <family val="1"/>
      </rPr>
      <t xml:space="preserve"> </t>
    </r>
  </si>
  <si>
    <r>
      <t>5-10</t>
    </r>
    <r>
      <rPr>
        <b/>
        <i/>
        <sz val="9"/>
        <rFont val="Times New Roman"/>
        <family val="1"/>
      </rPr>
      <t xml:space="preserve"> декабря </t>
    </r>
    <r>
      <rPr>
        <b/>
        <sz val="9"/>
        <rFont val="Times New Roman"/>
        <family val="1"/>
      </rPr>
      <t>2014</t>
    </r>
    <r>
      <rPr>
        <b/>
        <i/>
        <sz val="9"/>
        <rFont val="Times New Roman"/>
        <family val="1"/>
      </rPr>
      <t xml:space="preserve"> г.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</si>
</sst>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b/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vertAlign val="sub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8.5"/>
      <name val="Arial Cyr"/>
      <family val="0"/>
    </font>
    <font>
      <b/>
      <sz val="8.5"/>
      <name val="Times New Roman"/>
      <family val="1"/>
    </font>
    <font>
      <b/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" fillId="0" borderId="13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0" fillId="0" borderId="14" xfId="0" applyBorder="1" applyAlignment="1">
      <alignment vertical="top" textRotation="90" wrapText="1"/>
    </xf>
    <xf numFmtId="0" fontId="0" fillId="0" borderId="15" xfId="0" applyBorder="1" applyAlignment="1">
      <alignment vertical="top" textRotation="90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textRotation="90" wrapText="1"/>
    </xf>
    <xf numFmtId="0" fontId="9" fillId="0" borderId="16" xfId="0" applyFont="1" applyBorder="1" applyAlignment="1">
      <alignment horizontal="left" vertical="center" wrapText="1"/>
    </xf>
    <xf numFmtId="168" fontId="10" fillId="0" borderId="16" xfId="0" applyNumberFormat="1" applyFont="1" applyBorder="1" applyAlignment="1">
      <alignment wrapText="1"/>
    </xf>
    <xf numFmtId="2" fontId="10" fillId="0" borderId="16" xfId="0" applyNumberFormat="1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4" fontId="9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6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5" fillId="0" borderId="12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left" vertical="center" wrapText="1"/>
    </xf>
    <xf numFmtId="168" fontId="10" fillId="4" borderId="16" xfId="0" applyNumberFormat="1" applyFont="1" applyFill="1" applyBorder="1" applyAlignment="1">
      <alignment wrapText="1"/>
    </xf>
    <xf numFmtId="2" fontId="10" fillId="4" borderId="16" xfId="0" applyNumberFormat="1" applyFont="1" applyFill="1" applyBorder="1" applyAlignment="1">
      <alignment wrapText="1"/>
    </xf>
    <xf numFmtId="0" fontId="9" fillId="4" borderId="16" xfId="0" applyFont="1" applyFill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wrapText="1"/>
    </xf>
    <xf numFmtId="4" fontId="9" fillId="4" borderId="16" xfId="0" applyNumberFormat="1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center" vertical="center" wrapText="1"/>
    </xf>
    <xf numFmtId="3" fontId="9" fillId="4" borderId="16" xfId="0" applyNumberFormat="1" applyFont="1" applyFill="1" applyBorder="1" applyAlignment="1">
      <alignment horizontal="center" vertical="top" wrapText="1"/>
    </xf>
    <xf numFmtId="0" fontId="12" fillId="4" borderId="16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top" wrapText="1"/>
    </xf>
    <xf numFmtId="0" fontId="5" fillId="8" borderId="22" xfId="0" applyFont="1" applyFill="1" applyBorder="1" applyAlignment="1">
      <alignment horizontal="center" vertical="top" wrapText="1"/>
    </xf>
    <xf numFmtId="0" fontId="5" fillId="8" borderId="23" xfId="0" applyFont="1" applyFill="1" applyBorder="1" applyAlignment="1">
      <alignment horizontal="center" vertical="top" wrapText="1"/>
    </xf>
    <xf numFmtId="0" fontId="5" fillId="8" borderId="24" xfId="0" applyFont="1" applyFill="1" applyBorder="1" applyAlignment="1">
      <alignment horizontal="center" vertical="top" wrapText="1"/>
    </xf>
    <xf numFmtId="0" fontId="9" fillId="8" borderId="16" xfId="0" applyFont="1" applyFill="1" applyBorder="1" applyAlignment="1">
      <alignment horizontal="left" vertical="center" wrapText="1"/>
    </xf>
    <xf numFmtId="168" fontId="10" fillId="8" borderId="16" xfId="0" applyNumberFormat="1" applyFont="1" applyFill="1" applyBorder="1" applyAlignment="1">
      <alignment wrapText="1"/>
    </xf>
    <xf numFmtId="2" fontId="10" fillId="8" borderId="16" xfId="0" applyNumberFormat="1" applyFont="1" applyFill="1" applyBorder="1" applyAlignment="1">
      <alignment wrapText="1"/>
    </xf>
    <xf numFmtId="0" fontId="9" fillId="8" borderId="16" xfId="0" applyFont="1" applyFill="1" applyBorder="1" applyAlignment="1">
      <alignment horizontal="center" vertical="top" wrapText="1"/>
    </xf>
    <xf numFmtId="2" fontId="9" fillId="8" borderId="16" xfId="0" applyNumberFormat="1" applyFont="1" applyFill="1" applyBorder="1" applyAlignment="1">
      <alignment horizontal="center" vertical="top" wrapText="1"/>
    </xf>
    <xf numFmtId="0" fontId="10" fillId="8" borderId="16" xfId="0" applyFont="1" applyFill="1" applyBorder="1" applyAlignment="1">
      <alignment wrapText="1"/>
    </xf>
    <xf numFmtId="4" fontId="9" fillId="8" borderId="16" xfId="0" applyNumberFormat="1" applyFont="1" applyFill="1" applyBorder="1" applyAlignment="1">
      <alignment horizontal="center" vertical="top" wrapText="1"/>
    </xf>
    <xf numFmtId="0" fontId="9" fillId="8" borderId="16" xfId="0" applyFont="1" applyFill="1" applyBorder="1" applyAlignment="1">
      <alignment horizontal="center" vertical="center" wrapText="1"/>
    </xf>
    <xf numFmtId="3" fontId="9" fillId="8" borderId="16" xfId="0" applyNumberFormat="1" applyFont="1" applyFill="1" applyBorder="1" applyAlignment="1">
      <alignment horizontal="center" vertical="top" wrapText="1"/>
    </xf>
    <xf numFmtId="0" fontId="10" fillId="8" borderId="16" xfId="0" applyFont="1" applyFill="1" applyBorder="1" applyAlignment="1">
      <alignment horizontal="center" vertical="top" wrapText="1"/>
    </xf>
    <xf numFmtId="0" fontId="11" fillId="8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SheetLayoutView="75" zoomScalePageLayoutView="0" workbookViewId="0" topLeftCell="A1">
      <selection activeCell="B18" sqref="B18:Z18"/>
    </sheetView>
  </sheetViews>
  <sheetFormatPr defaultColWidth="9.00390625" defaultRowHeight="12.75"/>
  <cols>
    <col min="1" max="1" width="4.875" style="0" customWidth="1"/>
    <col min="2" max="2" width="24.00390625" style="0" customWidth="1"/>
    <col min="3" max="3" width="6.375" style="0" customWidth="1"/>
    <col min="4" max="4" width="5.875" style="0" customWidth="1"/>
    <col min="5" max="8" width="5.75390625" style="0" customWidth="1"/>
    <col min="9" max="9" width="5.75390625" style="28" customWidth="1"/>
    <col min="10" max="12" width="5.75390625" style="0" customWidth="1"/>
    <col min="13" max="13" width="5.75390625" style="25" customWidth="1"/>
    <col min="14" max="19" width="5.75390625" style="0" customWidth="1"/>
    <col min="20" max="20" width="5.625" style="0" customWidth="1"/>
    <col min="21" max="23" width="5.75390625" style="0" customWidth="1"/>
    <col min="24" max="24" width="5.75390625" style="30" customWidth="1"/>
    <col min="25" max="26" width="5.75390625" style="0" customWidth="1"/>
  </cols>
  <sheetData>
    <row r="1" spans="1:9" ht="12.75">
      <c r="A1" s="1" t="s">
        <v>57</v>
      </c>
      <c r="G1" s="1" t="s">
        <v>58</v>
      </c>
      <c r="I1" s="27"/>
    </row>
    <row r="2" spans="1:9" ht="13.5" thickBot="1">
      <c r="A2" s="2"/>
      <c r="I2" s="27"/>
    </row>
    <row r="3" spans="1:26" ht="31.5" thickBot="1">
      <c r="A3" s="3" t="s">
        <v>0</v>
      </c>
      <c r="B3" s="31" t="s">
        <v>2</v>
      </c>
      <c r="C3" s="37" t="s">
        <v>3</v>
      </c>
      <c r="D3" s="39"/>
      <c r="E3" s="37" t="s">
        <v>28</v>
      </c>
      <c r="F3" s="38"/>
      <c r="G3" s="39"/>
      <c r="H3" s="31" t="s">
        <v>4</v>
      </c>
      <c r="I3" s="34" t="s">
        <v>52</v>
      </c>
      <c r="J3" s="37" t="s">
        <v>29</v>
      </c>
      <c r="K3" s="38"/>
      <c r="L3" s="38"/>
      <c r="M3" s="39"/>
      <c r="N3" s="31" t="s">
        <v>4</v>
      </c>
      <c r="O3" s="34" t="s">
        <v>5</v>
      </c>
      <c r="P3" s="37" t="s">
        <v>30</v>
      </c>
      <c r="Q3" s="38"/>
      <c r="R3" s="38"/>
      <c r="S3" s="39"/>
      <c r="T3" s="31" t="s">
        <v>4</v>
      </c>
      <c r="U3" s="34" t="s">
        <v>6</v>
      </c>
      <c r="V3" s="6" t="s">
        <v>7</v>
      </c>
      <c r="W3" s="49" t="s">
        <v>9</v>
      </c>
      <c r="X3" s="50"/>
      <c r="Y3" s="50"/>
      <c r="Z3" s="51"/>
    </row>
    <row r="4" spans="1:26" ht="39.75" thickBot="1">
      <c r="A4" s="4" t="s">
        <v>1</v>
      </c>
      <c r="B4" s="32"/>
      <c r="C4" s="40"/>
      <c r="D4" s="42"/>
      <c r="E4" s="40"/>
      <c r="F4" s="41"/>
      <c r="G4" s="42"/>
      <c r="H4" s="32"/>
      <c r="I4" s="35"/>
      <c r="J4" s="40"/>
      <c r="K4" s="41"/>
      <c r="L4" s="41"/>
      <c r="M4" s="42"/>
      <c r="N4" s="32"/>
      <c r="O4" s="35"/>
      <c r="P4" s="40"/>
      <c r="Q4" s="41"/>
      <c r="R4" s="41"/>
      <c r="S4" s="42"/>
      <c r="T4" s="32"/>
      <c r="U4" s="35"/>
      <c r="V4" s="7" t="s">
        <v>8</v>
      </c>
      <c r="W4" s="52" t="s">
        <v>10</v>
      </c>
      <c r="X4" s="53"/>
      <c r="Y4" s="53"/>
      <c r="Z4" s="54"/>
    </row>
    <row r="5" spans="1:26" ht="13.5" thickBot="1">
      <c r="A5" s="5"/>
      <c r="B5" s="33"/>
      <c r="C5" s="46"/>
      <c r="D5" s="47"/>
      <c r="E5" s="46"/>
      <c r="F5" s="48"/>
      <c r="G5" s="47"/>
      <c r="H5" s="32"/>
      <c r="I5" s="35"/>
      <c r="J5" s="43"/>
      <c r="K5" s="44"/>
      <c r="L5" s="44"/>
      <c r="M5" s="45"/>
      <c r="N5" s="32"/>
      <c r="O5" s="35"/>
      <c r="P5" s="43"/>
      <c r="Q5" s="44"/>
      <c r="R5" s="44"/>
      <c r="S5" s="45"/>
      <c r="T5" s="32"/>
      <c r="U5" s="35"/>
      <c r="V5" s="8"/>
      <c r="W5" s="66" t="s">
        <v>11</v>
      </c>
      <c r="X5" s="67"/>
      <c r="Y5" s="67"/>
      <c r="Z5" s="68"/>
    </row>
    <row r="6" spans="1:26" ht="30.75" thickBot="1">
      <c r="A6" s="10"/>
      <c r="B6" s="11"/>
      <c r="C6" s="11" t="s">
        <v>12</v>
      </c>
      <c r="D6" s="11" t="s">
        <v>13</v>
      </c>
      <c r="E6" s="11" t="s">
        <v>12</v>
      </c>
      <c r="F6" s="11" t="s">
        <v>14</v>
      </c>
      <c r="G6" s="11" t="s">
        <v>15</v>
      </c>
      <c r="H6" s="33"/>
      <c r="I6" s="36"/>
      <c r="J6" s="11" t="s">
        <v>16</v>
      </c>
      <c r="K6" s="11" t="s">
        <v>17</v>
      </c>
      <c r="L6" s="11" t="s">
        <v>18</v>
      </c>
      <c r="M6" s="11" t="s">
        <v>15</v>
      </c>
      <c r="N6" s="33"/>
      <c r="O6" s="36"/>
      <c r="P6" s="11" t="s">
        <v>16</v>
      </c>
      <c r="Q6" s="11" t="s">
        <v>17</v>
      </c>
      <c r="R6" s="11" t="s">
        <v>19</v>
      </c>
      <c r="S6" s="12" t="s">
        <v>15</v>
      </c>
      <c r="T6" s="33"/>
      <c r="U6" s="36"/>
      <c r="V6" s="9"/>
      <c r="W6" s="11" t="s">
        <v>20</v>
      </c>
      <c r="X6" s="11" t="s">
        <v>21</v>
      </c>
      <c r="Y6" s="13" t="s">
        <v>22</v>
      </c>
      <c r="Z6" s="11" t="s">
        <v>23</v>
      </c>
    </row>
    <row r="7" spans="1:26" ht="45" customHeight="1" thickBot="1">
      <c r="A7" s="18">
        <v>1</v>
      </c>
      <c r="B7" s="14" t="s">
        <v>36</v>
      </c>
      <c r="C7" s="15">
        <v>134</v>
      </c>
      <c r="D7" s="16">
        <v>0.7736720554272518</v>
      </c>
      <c r="E7" s="18">
        <v>8.1</v>
      </c>
      <c r="F7" s="19">
        <f>E7/E27</f>
        <v>0.8206686930091184</v>
      </c>
      <c r="G7" s="17">
        <v>12</v>
      </c>
      <c r="H7" s="20">
        <f>D7+F7</f>
        <v>1.59434074843637</v>
      </c>
      <c r="I7" s="18">
        <v>8</v>
      </c>
      <c r="J7" s="23" t="s">
        <v>24</v>
      </c>
      <c r="K7" s="18">
        <v>284</v>
      </c>
      <c r="L7" s="19">
        <v>1.15</v>
      </c>
      <c r="M7" s="22">
        <v>2</v>
      </c>
      <c r="N7" s="20">
        <f>H7+L7</f>
        <v>2.74434074843637</v>
      </c>
      <c r="O7" s="18">
        <v>6</v>
      </c>
      <c r="P7" s="18" t="s">
        <v>25</v>
      </c>
      <c r="Q7" s="18">
        <v>200</v>
      </c>
      <c r="R7" s="18">
        <v>0.92</v>
      </c>
      <c r="S7" s="18">
        <v>3</v>
      </c>
      <c r="T7" s="20">
        <f>N7+R7</f>
        <v>3.66434074843637</v>
      </c>
      <c r="U7" s="18">
        <v>10</v>
      </c>
      <c r="V7" s="22">
        <f>M7+S7</f>
        <v>5</v>
      </c>
      <c r="W7" s="18"/>
      <c r="X7" s="18"/>
      <c r="Y7" s="18">
        <v>12</v>
      </c>
      <c r="Z7" s="21" t="s">
        <v>56</v>
      </c>
    </row>
    <row r="8" spans="1:26" ht="21" customHeight="1" thickBot="1">
      <c r="A8" s="18">
        <v>2</v>
      </c>
      <c r="B8" s="55" t="s">
        <v>31</v>
      </c>
      <c r="C8" s="56">
        <v>124</v>
      </c>
      <c r="D8" s="57">
        <v>0.7159353348729792</v>
      </c>
      <c r="E8" s="58">
        <v>17.2</v>
      </c>
      <c r="F8" s="59">
        <f>E8/E27</f>
        <v>1.7426545086119551</v>
      </c>
      <c r="G8" s="60">
        <v>4</v>
      </c>
      <c r="H8" s="61">
        <f aca="true" t="shared" si="0" ref="H8:H26">D8+F8</f>
        <v>2.4585898434849343</v>
      </c>
      <c r="I8" s="58">
        <v>4</v>
      </c>
      <c r="J8" s="62" t="s">
        <v>25</v>
      </c>
      <c r="K8" s="58">
        <v>282</v>
      </c>
      <c r="L8" s="59">
        <v>1.25</v>
      </c>
      <c r="M8" s="63">
        <v>1</v>
      </c>
      <c r="N8" s="61">
        <f aca="true" t="shared" si="1" ref="N8:N26">H8+L8</f>
        <v>3.7085898434849343</v>
      </c>
      <c r="O8" s="58">
        <v>3</v>
      </c>
      <c r="P8" s="58" t="s">
        <v>25</v>
      </c>
      <c r="Q8" s="64">
        <v>290</v>
      </c>
      <c r="R8" s="64">
        <v>1.33</v>
      </c>
      <c r="S8" s="64">
        <v>1</v>
      </c>
      <c r="T8" s="61">
        <f aca="true" t="shared" si="2" ref="T8:T26">N8+R8</f>
        <v>5.038589843484934</v>
      </c>
      <c r="U8" s="58">
        <v>2</v>
      </c>
      <c r="V8" s="63">
        <f aca="true" t="shared" si="3" ref="V8:V26">M8+S8</f>
        <v>2</v>
      </c>
      <c r="W8" s="58">
        <v>901.4</v>
      </c>
      <c r="X8" s="58">
        <v>6.18</v>
      </c>
      <c r="Y8" s="58">
        <v>2</v>
      </c>
      <c r="Z8" s="58" t="s">
        <v>53</v>
      </c>
    </row>
    <row r="9" spans="1:26" ht="24" customHeight="1" thickBot="1">
      <c r="A9" s="18">
        <v>3</v>
      </c>
      <c r="B9" s="55" t="s">
        <v>33</v>
      </c>
      <c r="C9" s="56">
        <v>122</v>
      </c>
      <c r="D9" s="57">
        <v>0.7043879907621248</v>
      </c>
      <c r="E9" s="58">
        <v>19.8</v>
      </c>
      <c r="F9" s="59">
        <f>E9/E27</f>
        <v>2.006079027355623</v>
      </c>
      <c r="G9" s="60">
        <v>1</v>
      </c>
      <c r="H9" s="61">
        <f t="shared" si="0"/>
        <v>2.7104670181177477</v>
      </c>
      <c r="I9" s="58">
        <v>1</v>
      </c>
      <c r="J9" s="62" t="s">
        <v>26</v>
      </c>
      <c r="K9" s="58">
        <v>335</v>
      </c>
      <c r="L9" s="59">
        <v>1.33</v>
      </c>
      <c r="M9" s="63">
        <v>1</v>
      </c>
      <c r="N9" s="61">
        <f t="shared" si="1"/>
        <v>4.040467018117748</v>
      </c>
      <c r="O9" s="58">
        <v>1</v>
      </c>
      <c r="P9" s="58" t="s">
        <v>26</v>
      </c>
      <c r="Q9" s="58">
        <v>283</v>
      </c>
      <c r="R9" s="58">
        <v>1.32</v>
      </c>
      <c r="S9" s="58">
        <v>1</v>
      </c>
      <c r="T9" s="61">
        <f t="shared" si="2"/>
        <v>5.360467018117748</v>
      </c>
      <c r="U9" s="58">
        <v>1</v>
      </c>
      <c r="V9" s="63">
        <f t="shared" si="3"/>
        <v>2</v>
      </c>
      <c r="W9" s="58">
        <v>969.6</v>
      </c>
      <c r="X9" s="58">
        <v>6.59</v>
      </c>
      <c r="Y9" s="58">
        <v>1</v>
      </c>
      <c r="Z9" s="58" t="s">
        <v>53</v>
      </c>
    </row>
    <row r="10" spans="1:26" ht="28.5" customHeight="1" thickBot="1">
      <c r="A10" s="18">
        <v>4</v>
      </c>
      <c r="B10" s="55" t="s">
        <v>51</v>
      </c>
      <c r="C10" s="56">
        <v>116</v>
      </c>
      <c r="D10" s="57">
        <v>0.6697459584295612</v>
      </c>
      <c r="E10" s="58">
        <v>19.4</v>
      </c>
      <c r="F10" s="59">
        <f>E10/E27</f>
        <v>1.9655521783181353</v>
      </c>
      <c r="G10" s="60">
        <v>3</v>
      </c>
      <c r="H10" s="61">
        <f t="shared" si="0"/>
        <v>2.6352981367476964</v>
      </c>
      <c r="I10" s="58">
        <v>2</v>
      </c>
      <c r="J10" s="62" t="s">
        <v>27</v>
      </c>
      <c r="K10" s="58">
        <v>258</v>
      </c>
      <c r="L10" s="59">
        <v>0.96</v>
      </c>
      <c r="M10" s="63">
        <v>2</v>
      </c>
      <c r="N10" s="61">
        <f t="shared" si="1"/>
        <v>3.5952981367476964</v>
      </c>
      <c r="O10" s="58">
        <v>4</v>
      </c>
      <c r="P10" s="58" t="s">
        <v>24</v>
      </c>
      <c r="Q10" s="58">
        <v>217</v>
      </c>
      <c r="R10" s="58">
        <v>0.96</v>
      </c>
      <c r="S10" s="58">
        <v>3</v>
      </c>
      <c r="T10" s="61">
        <f t="shared" si="2"/>
        <v>4.555298136747696</v>
      </c>
      <c r="U10" s="58">
        <v>4</v>
      </c>
      <c r="V10" s="63">
        <f t="shared" si="3"/>
        <v>5</v>
      </c>
      <c r="W10" s="58">
        <v>735.6</v>
      </c>
      <c r="X10" s="58">
        <v>5.44</v>
      </c>
      <c r="Y10" s="58">
        <v>3</v>
      </c>
      <c r="Z10" s="58" t="s">
        <v>54</v>
      </c>
    </row>
    <row r="11" spans="1:26" ht="23.25" thickBot="1">
      <c r="A11" s="18">
        <v>5</v>
      </c>
      <c r="B11" s="55" t="s">
        <v>44</v>
      </c>
      <c r="C11" s="56">
        <v>104.5</v>
      </c>
      <c r="D11" s="57">
        <v>0.6033487297921478</v>
      </c>
      <c r="E11" s="58">
        <v>19.5</v>
      </c>
      <c r="F11" s="59">
        <f>E11/E27</f>
        <v>1.9756838905775074</v>
      </c>
      <c r="G11" s="60">
        <v>2</v>
      </c>
      <c r="H11" s="61">
        <f t="shared" si="0"/>
        <v>2.579032620369655</v>
      </c>
      <c r="I11" s="58">
        <v>3</v>
      </c>
      <c r="J11" s="62" t="s">
        <v>48</v>
      </c>
      <c r="K11" s="58">
        <v>271</v>
      </c>
      <c r="L11" s="59">
        <v>1.15</v>
      </c>
      <c r="M11" s="63">
        <v>1</v>
      </c>
      <c r="N11" s="61">
        <f t="shared" si="1"/>
        <v>3.729032620369655</v>
      </c>
      <c r="O11" s="58">
        <v>2</v>
      </c>
      <c r="P11" s="58" t="s">
        <v>24</v>
      </c>
      <c r="Q11" s="58">
        <v>247</v>
      </c>
      <c r="R11" s="58">
        <v>1.09</v>
      </c>
      <c r="S11" s="58">
        <v>2</v>
      </c>
      <c r="T11" s="61">
        <f t="shared" si="2"/>
        <v>4.819032620369655</v>
      </c>
      <c r="U11" s="58">
        <v>3</v>
      </c>
      <c r="V11" s="63">
        <f t="shared" si="3"/>
        <v>3</v>
      </c>
      <c r="W11" s="58">
        <v>758.2</v>
      </c>
      <c r="X11" s="58">
        <v>5.71</v>
      </c>
      <c r="Y11" s="58">
        <v>3</v>
      </c>
      <c r="Z11" s="58" t="s">
        <v>54</v>
      </c>
    </row>
    <row r="12" spans="1:26" ht="25.5" customHeight="1" thickBot="1">
      <c r="A12" s="18">
        <v>6</v>
      </c>
      <c r="B12" s="69" t="s">
        <v>37</v>
      </c>
      <c r="C12" s="70">
        <v>101</v>
      </c>
      <c r="D12" s="71">
        <v>0.5831408775981525</v>
      </c>
      <c r="E12" s="72">
        <v>7.5</v>
      </c>
      <c r="F12" s="73">
        <f>E12/E27</f>
        <v>0.7598784194528875</v>
      </c>
      <c r="G12" s="74">
        <v>13</v>
      </c>
      <c r="H12" s="75">
        <f t="shared" si="0"/>
        <v>1.34301929705104</v>
      </c>
      <c r="I12" s="72">
        <v>12</v>
      </c>
      <c r="J12" s="76" t="s">
        <v>48</v>
      </c>
      <c r="K12" s="72">
        <v>282</v>
      </c>
      <c r="L12" s="73">
        <v>1.19</v>
      </c>
      <c r="M12" s="77">
        <v>1</v>
      </c>
      <c r="N12" s="75">
        <f t="shared" si="1"/>
        <v>2.53301929705104</v>
      </c>
      <c r="O12" s="72">
        <v>11</v>
      </c>
      <c r="P12" s="72" t="s">
        <v>48</v>
      </c>
      <c r="Q12" s="72">
        <v>277</v>
      </c>
      <c r="R12" s="72">
        <v>1.17</v>
      </c>
      <c r="S12" s="72">
        <v>1</v>
      </c>
      <c r="T12" s="75">
        <f t="shared" si="2"/>
        <v>3.70301929705104</v>
      </c>
      <c r="U12" s="72">
        <v>7</v>
      </c>
      <c r="V12" s="77">
        <f t="shared" si="3"/>
        <v>2</v>
      </c>
      <c r="W12" s="72">
        <v>616.5</v>
      </c>
      <c r="X12" s="72">
        <v>4.84</v>
      </c>
      <c r="Y12" s="72">
        <v>6</v>
      </c>
      <c r="Z12" s="72" t="s">
        <v>55</v>
      </c>
    </row>
    <row r="13" spans="1:26" ht="23.25" thickBot="1">
      <c r="A13" s="18">
        <v>7</v>
      </c>
      <c r="B13" s="14" t="s">
        <v>32</v>
      </c>
      <c r="C13" s="15">
        <v>94</v>
      </c>
      <c r="D13" s="16">
        <v>0.5427251732101617</v>
      </c>
      <c r="E13" s="18">
        <v>11</v>
      </c>
      <c r="F13" s="19">
        <f>E13/E27</f>
        <v>1.1144883485309016</v>
      </c>
      <c r="G13" s="17">
        <v>8</v>
      </c>
      <c r="H13" s="20">
        <f t="shared" si="0"/>
        <v>1.6572135217410633</v>
      </c>
      <c r="I13" s="18">
        <v>7</v>
      </c>
      <c r="J13" s="23" t="s">
        <v>27</v>
      </c>
      <c r="K13" s="18">
        <v>250.5</v>
      </c>
      <c r="L13" s="19">
        <v>0.94</v>
      </c>
      <c r="M13" s="22">
        <v>4</v>
      </c>
      <c r="N13" s="20">
        <f t="shared" si="1"/>
        <v>2.5972135217410632</v>
      </c>
      <c r="O13" s="18">
        <v>9</v>
      </c>
      <c r="P13" s="18" t="s">
        <v>25</v>
      </c>
      <c r="Q13" s="18">
        <v>233</v>
      </c>
      <c r="R13" s="18">
        <v>1.07</v>
      </c>
      <c r="S13" s="18">
        <v>2</v>
      </c>
      <c r="T13" s="20">
        <f t="shared" si="2"/>
        <v>3.667213521741063</v>
      </c>
      <c r="U13" s="18">
        <v>9</v>
      </c>
      <c r="V13" s="22">
        <f t="shared" si="3"/>
        <v>6</v>
      </c>
      <c r="W13" s="18"/>
      <c r="X13" s="18"/>
      <c r="Y13" s="18">
        <v>11</v>
      </c>
      <c r="Z13" s="21" t="s">
        <v>56</v>
      </c>
    </row>
    <row r="14" spans="1:26" ht="30.75" customHeight="1" thickBot="1">
      <c r="A14" s="18">
        <v>8</v>
      </c>
      <c r="B14" s="14" t="s">
        <v>49</v>
      </c>
      <c r="C14" s="15">
        <v>92.5</v>
      </c>
      <c r="D14" s="16">
        <v>0.5340646651270208</v>
      </c>
      <c r="E14" s="18">
        <v>8.8</v>
      </c>
      <c r="F14" s="19">
        <f>E14/E27</f>
        <v>0.8915906788247213</v>
      </c>
      <c r="G14" s="17">
        <v>11</v>
      </c>
      <c r="H14" s="20">
        <f t="shared" si="0"/>
        <v>1.425655343951742</v>
      </c>
      <c r="I14" s="18">
        <v>11</v>
      </c>
      <c r="J14" s="23" t="s">
        <v>26</v>
      </c>
      <c r="K14" s="18">
        <v>247</v>
      </c>
      <c r="L14" s="19">
        <v>0.98</v>
      </c>
      <c r="M14" s="22">
        <v>3</v>
      </c>
      <c r="N14" s="20">
        <f t="shared" si="1"/>
        <v>2.405655343951742</v>
      </c>
      <c r="O14" s="18">
        <v>12</v>
      </c>
      <c r="P14" s="18" t="s">
        <v>48</v>
      </c>
      <c r="Q14" s="18">
        <v>262</v>
      </c>
      <c r="R14" s="18">
        <v>1.11</v>
      </c>
      <c r="S14" s="18">
        <v>2</v>
      </c>
      <c r="T14" s="20">
        <f t="shared" si="2"/>
        <v>3.5156553439517424</v>
      </c>
      <c r="U14" s="18">
        <v>12</v>
      </c>
      <c r="V14" s="22">
        <f t="shared" si="3"/>
        <v>5</v>
      </c>
      <c r="W14" s="18"/>
      <c r="X14" s="18"/>
      <c r="Y14" s="18">
        <v>13</v>
      </c>
      <c r="Z14" s="21" t="s">
        <v>56</v>
      </c>
    </row>
    <row r="15" spans="1:26" ht="23.25" thickBot="1">
      <c r="A15" s="18">
        <v>9</v>
      </c>
      <c r="B15" s="14" t="s">
        <v>45</v>
      </c>
      <c r="C15" s="15">
        <v>92</v>
      </c>
      <c r="D15" s="16">
        <v>0.5311778290993072</v>
      </c>
      <c r="E15" s="18">
        <v>6</v>
      </c>
      <c r="F15" s="19">
        <f>E15/E27</f>
        <v>0.60790273556231</v>
      </c>
      <c r="G15" s="17">
        <v>15</v>
      </c>
      <c r="H15" s="20">
        <f t="shared" si="0"/>
        <v>1.1390805646616173</v>
      </c>
      <c r="I15" s="18">
        <v>15</v>
      </c>
      <c r="J15" s="23" t="s">
        <v>25</v>
      </c>
      <c r="K15" s="18">
        <v>198</v>
      </c>
      <c r="L15" s="19">
        <v>0.88</v>
      </c>
      <c r="M15" s="22">
        <v>3</v>
      </c>
      <c r="N15" s="20">
        <f t="shared" si="1"/>
        <v>2.0190805646616172</v>
      </c>
      <c r="O15" s="18">
        <v>15</v>
      </c>
      <c r="P15" s="18" t="s">
        <v>48</v>
      </c>
      <c r="Q15" s="18">
        <v>182</v>
      </c>
      <c r="R15" s="18">
        <v>0.77</v>
      </c>
      <c r="S15" s="18">
        <v>4</v>
      </c>
      <c r="T15" s="20">
        <f t="shared" si="2"/>
        <v>2.7890805646616172</v>
      </c>
      <c r="U15" s="18">
        <v>15</v>
      </c>
      <c r="V15" s="22">
        <f t="shared" si="3"/>
        <v>7</v>
      </c>
      <c r="W15" s="18"/>
      <c r="X15" s="18"/>
      <c r="Y15" s="18">
        <v>15</v>
      </c>
      <c r="Z15" s="21" t="s">
        <v>56</v>
      </c>
    </row>
    <row r="16" spans="1:26" ht="23.25" thickBot="1">
      <c r="A16" s="18">
        <v>10</v>
      </c>
      <c r="B16" s="69" t="s">
        <v>38</v>
      </c>
      <c r="C16" s="70">
        <v>85.5</v>
      </c>
      <c r="D16" s="71">
        <v>0.49364896073903003</v>
      </c>
      <c r="E16" s="72">
        <v>12</v>
      </c>
      <c r="F16" s="73">
        <f>E16/E27</f>
        <v>1.21580547112462</v>
      </c>
      <c r="G16" s="74">
        <v>5</v>
      </c>
      <c r="H16" s="75">
        <f t="shared" si="0"/>
        <v>1.70945443186365</v>
      </c>
      <c r="I16" s="72">
        <v>5</v>
      </c>
      <c r="J16" s="76" t="s">
        <v>24</v>
      </c>
      <c r="K16" s="72">
        <v>213</v>
      </c>
      <c r="L16" s="73">
        <v>0.86</v>
      </c>
      <c r="M16" s="77">
        <v>3</v>
      </c>
      <c r="N16" s="75">
        <f t="shared" si="1"/>
        <v>2.56945443186365</v>
      </c>
      <c r="O16" s="72">
        <v>10</v>
      </c>
      <c r="P16" s="72" t="s">
        <v>26</v>
      </c>
      <c r="Q16" s="72">
        <v>244</v>
      </c>
      <c r="R16" s="72">
        <v>1.13</v>
      </c>
      <c r="S16" s="72">
        <v>2</v>
      </c>
      <c r="T16" s="75">
        <f t="shared" si="2"/>
        <v>3.69945443186365</v>
      </c>
      <c r="U16" s="72">
        <v>7</v>
      </c>
      <c r="V16" s="77">
        <f t="shared" si="3"/>
        <v>5</v>
      </c>
      <c r="W16" s="72">
        <v>521.5</v>
      </c>
      <c r="X16" s="78">
        <v>4.6</v>
      </c>
      <c r="Y16" s="72">
        <v>9</v>
      </c>
      <c r="Z16" s="72" t="s">
        <v>55</v>
      </c>
    </row>
    <row r="17" spans="1:26" ht="23.25" thickBot="1">
      <c r="A17" s="18">
        <v>11</v>
      </c>
      <c r="B17" s="55" t="s">
        <v>39</v>
      </c>
      <c r="C17" s="56">
        <v>78.5</v>
      </c>
      <c r="D17" s="57">
        <v>0.4532332563510393</v>
      </c>
      <c r="E17" s="58">
        <v>12</v>
      </c>
      <c r="F17" s="59">
        <f>E17/E27</f>
        <v>1.21580547112462</v>
      </c>
      <c r="G17" s="60">
        <v>5</v>
      </c>
      <c r="H17" s="61">
        <f t="shared" si="0"/>
        <v>1.6690387274756593</v>
      </c>
      <c r="I17" s="58">
        <v>6</v>
      </c>
      <c r="J17" s="62" t="s">
        <v>24</v>
      </c>
      <c r="K17" s="58">
        <v>323</v>
      </c>
      <c r="L17" s="59">
        <v>1.31</v>
      </c>
      <c r="M17" s="63">
        <v>1</v>
      </c>
      <c r="N17" s="61">
        <f t="shared" si="1"/>
        <v>2.9790387274756593</v>
      </c>
      <c r="O17" s="58">
        <v>5</v>
      </c>
      <c r="P17" s="58" t="s">
        <v>24</v>
      </c>
      <c r="Q17" s="58">
        <v>305</v>
      </c>
      <c r="R17" s="58">
        <v>1.35</v>
      </c>
      <c r="S17" s="58">
        <v>1</v>
      </c>
      <c r="T17" s="61">
        <f t="shared" si="2"/>
        <v>4.329038727475659</v>
      </c>
      <c r="U17" s="58">
        <v>5</v>
      </c>
      <c r="V17" s="63">
        <f t="shared" si="3"/>
        <v>2</v>
      </c>
      <c r="W17" s="58">
        <v>705.8</v>
      </c>
      <c r="X17" s="65">
        <v>5.18</v>
      </c>
      <c r="Y17" s="58">
        <v>5</v>
      </c>
      <c r="Z17" s="58" t="s">
        <v>54</v>
      </c>
    </row>
    <row r="18" spans="1:26" ht="23.25" thickBot="1">
      <c r="A18" s="18">
        <v>12</v>
      </c>
      <c r="B18" s="69" t="s">
        <v>46</v>
      </c>
      <c r="C18" s="70">
        <v>78</v>
      </c>
      <c r="D18" s="71">
        <v>0.45034642032332567</v>
      </c>
      <c r="E18" s="72">
        <v>7.5</v>
      </c>
      <c r="F18" s="73">
        <f>E18/E27</f>
        <v>0.7598784194528875</v>
      </c>
      <c r="G18" s="74">
        <v>13</v>
      </c>
      <c r="H18" s="75">
        <f t="shared" si="0"/>
        <v>1.2102248397762132</v>
      </c>
      <c r="I18" s="72">
        <v>14</v>
      </c>
      <c r="J18" s="76" t="s">
        <v>25</v>
      </c>
      <c r="K18" s="72">
        <v>198</v>
      </c>
      <c r="L18" s="73">
        <v>0.88</v>
      </c>
      <c r="M18" s="77">
        <v>3</v>
      </c>
      <c r="N18" s="75">
        <f t="shared" si="1"/>
        <v>2.090224839776213</v>
      </c>
      <c r="O18" s="72">
        <v>14</v>
      </c>
      <c r="P18" s="72" t="s">
        <v>27</v>
      </c>
      <c r="Q18" s="72">
        <v>238</v>
      </c>
      <c r="R18" s="72">
        <v>1.06</v>
      </c>
      <c r="S18" s="72">
        <v>1</v>
      </c>
      <c r="T18" s="75">
        <f t="shared" si="2"/>
        <v>3.150224839776213</v>
      </c>
      <c r="U18" s="72">
        <v>13</v>
      </c>
      <c r="V18" s="77">
        <f t="shared" si="3"/>
        <v>4</v>
      </c>
      <c r="W18" s="72">
        <v>449.8</v>
      </c>
      <c r="X18" s="78">
        <v>3.93</v>
      </c>
      <c r="Y18" s="72">
        <v>10</v>
      </c>
      <c r="Z18" s="79" t="s">
        <v>56</v>
      </c>
    </row>
    <row r="19" spans="1:26" ht="23.25" customHeight="1" thickBot="1">
      <c r="A19" s="18">
        <v>13</v>
      </c>
      <c r="B19" s="69" t="s">
        <v>50</v>
      </c>
      <c r="C19" s="70">
        <v>72</v>
      </c>
      <c r="D19" s="71">
        <v>0.41570438799076215</v>
      </c>
      <c r="E19" s="72">
        <v>11</v>
      </c>
      <c r="F19" s="73">
        <f>E19/E27</f>
        <v>1.1144883485309016</v>
      </c>
      <c r="G19" s="74">
        <v>8</v>
      </c>
      <c r="H19" s="75">
        <f t="shared" si="0"/>
        <v>1.5301927365216637</v>
      </c>
      <c r="I19" s="72">
        <v>10</v>
      </c>
      <c r="J19" s="76" t="s">
        <v>26</v>
      </c>
      <c r="K19" s="72">
        <v>271</v>
      </c>
      <c r="L19" s="73">
        <v>1.08</v>
      </c>
      <c r="M19" s="77">
        <v>2</v>
      </c>
      <c r="N19" s="75">
        <f t="shared" si="1"/>
        <v>2.6101927365216637</v>
      </c>
      <c r="O19" s="72">
        <v>8</v>
      </c>
      <c r="P19" s="72" t="s">
        <v>27</v>
      </c>
      <c r="Q19" s="72">
        <v>249</v>
      </c>
      <c r="R19" s="72">
        <v>1.11</v>
      </c>
      <c r="S19" s="72">
        <v>1</v>
      </c>
      <c r="T19" s="75">
        <f t="shared" si="2"/>
        <v>3.720192736521664</v>
      </c>
      <c r="U19" s="72">
        <v>6</v>
      </c>
      <c r="V19" s="77">
        <f t="shared" si="3"/>
        <v>3</v>
      </c>
      <c r="W19" s="72">
        <v>578.4</v>
      </c>
      <c r="X19" s="78">
        <v>4.76</v>
      </c>
      <c r="Y19" s="72">
        <v>8</v>
      </c>
      <c r="Z19" s="72" t="s">
        <v>55</v>
      </c>
    </row>
    <row r="20" spans="1:26" ht="23.25" thickBot="1">
      <c r="A20" s="18">
        <v>14</v>
      </c>
      <c r="B20" s="69" t="s">
        <v>40</v>
      </c>
      <c r="C20" s="70">
        <v>66.5</v>
      </c>
      <c r="D20" s="71">
        <v>0.38394919168591224</v>
      </c>
      <c r="E20" s="72">
        <v>11.5</v>
      </c>
      <c r="F20" s="73">
        <f>E20/E27</f>
        <v>1.1651469098277607</v>
      </c>
      <c r="G20" s="74">
        <v>7</v>
      </c>
      <c r="H20" s="75">
        <f t="shared" si="0"/>
        <v>1.549096101513673</v>
      </c>
      <c r="I20" s="72">
        <v>9</v>
      </c>
      <c r="J20" s="76" t="s">
        <v>27</v>
      </c>
      <c r="K20" s="72">
        <v>292</v>
      </c>
      <c r="L20" s="73">
        <v>1.09</v>
      </c>
      <c r="M20" s="77">
        <v>1</v>
      </c>
      <c r="N20" s="75">
        <f t="shared" si="1"/>
        <v>2.6390961015136734</v>
      </c>
      <c r="O20" s="72">
        <v>7</v>
      </c>
      <c r="P20" s="72" t="s">
        <v>27</v>
      </c>
      <c r="Q20" s="72">
        <v>204</v>
      </c>
      <c r="R20" s="72">
        <v>0.91</v>
      </c>
      <c r="S20" s="72">
        <v>3</v>
      </c>
      <c r="T20" s="75">
        <f t="shared" si="2"/>
        <v>3.5490961015136735</v>
      </c>
      <c r="U20" s="72">
        <v>11</v>
      </c>
      <c r="V20" s="77">
        <f t="shared" si="3"/>
        <v>4</v>
      </c>
      <c r="W20" s="72">
        <v>604.8</v>
      </c>
      <c r="X20" s="78">
        <v>4.68</v>
      </c>
      <c r="Y20" s="72">
        <v>6</v>
      </c>
      <c r="Z20" s="72" t="s">
        <v>55</v>
      </c>
    </row>
    <row r="21" spans="1:26" ht="23.25" customHeight="1" thickBot="1">
      <c r="A21" s="18">
        <v>15</v>
      </c>
      <c r="B21" s="14" t="s">
        <v>41</v>
      </c>
      <c r="C21" s="15">
        <v>66</v>
      </c>
      <c r="D21" s="16">
        <v>0.3810623556581986</v>
      </c>
      <c r="E21" s="18">
        <v>4.3</v>
      </c>
      <c r="F21" s="19">
        <f>E21/E27</f>
        <v>0.4356636271529888</v>
      </c>
      <c r="G21" s="17">
        <v>17</v>
      </c>
      <c r="H21" s="20">
        <f t="shared" si="0"/>
        <v>0.8167259828111875</v>
      </c>
      <c r="I21" s="18">
        <v>17</v>
      </c>
      <c r="J21" s="23" t="s">
        <v>48</v>
      </c>
      <c r="K21" s="18">
        <v>202</v>
      </c>
      <c r="L21" s="19">
        <v>0.86</v>
      </c>
      <c r="M21" s="22">
        <v>3</v>
      </c>
      <c r="N21" s="20">
        <f t="shared" si="1"/>
        <v>1.6767259828111873</v>
      </c>
      <c r="O21" s="18">
        <v>16</v>
      </c>
      <c r="P21" s="18" t="s">
        <v>25</v>
      </c>
      <c r="Q21" s="18">
        <v>151</v>
      </c>
      <c r="R21" s="18">
        <v>0.69</v>
      </c>
      <c r="S21" s="18">
        <v>4</v>
      </c>
      <c r="T21" s="20">
        <f t="shared" si="2"/>
        <v>2.3667259828111873</v>
      </c>
      <c r="U21" s="18">
        <v>18</v>
      </c>
      <c r="V21" s="22">
        <f t="shared" si="3"/>
        <v>7</v>
      </c>
      <c r="W21" s="18"/>
      <c r="X21" s="29"/>
      <c r="Y21" s="18">
        <v>18</v>
      </c>
      <c r="Z21" s="21" t="s">
        <v>56</v>
      </c>
    </row>
    <row r="22" spans="1:26" ht="20.25" customHeight="1" thickBot="1">
      <c r="A22" s="18">
        <v>16</v>
      </c>
      <c r="B22" s="14" t="s">
        <v>35</v>
      </c>
      <c r="C22" s="17">
        <v>65.5</v>
      </c>
      <c r="D22" s="16">
        <v>0.378175519630485</v>
      </c>
      <c r="E22" s="26">
        <v>4.5</v>
      </c>
      <c r="F22" s="19">
        <f>E22/E27</f>
        <v>0.4559270516717325</v>
      </c>
      <c r="G22" s="17">
        <v>16</v>
      </c>
      <c r="H22" s="20">
        <f t="shared" si="0"/>
        <v>0.8341025713022174</v>
      </c>
      <c r="I22" s="26">
        <v>16</v>
      </c>
      <c r="J22" s="24" t="s">
        <v>48</v>
      </c>
      <c r="K22" s="17">
        <v>189</v>
      </c>
      <c r="L22" s="17">
        <v>0.8</v>
      </c>
      <c r="M22" s="26">
        <v>4</v>
      </c>
      <c r="N22" s="20">
        <f t="shared" si="1"/>
        <v>1.6341025713022175</v>
      </c>
      <c r="O22" s="17">
        <v>17</v>
      </c>
      <c r="P22" s="26" t="s">
        <v>26</v>
      </c>
      <c r="Q22" s="17">
        <v>181</v>
      </c>
      <c r="R22" s="17">
        <v>0.84</v>
      </c>
      <c r="S22" s="17">
        <v>3</v>
      </c>
      <c r="T22" s="20">
        <f t="shared" si="2"/>
        <v>2.4741025713022173</v>
      </c>
      <c r="U22" s="17">
        <v>17</v>
      </c>
      <c r="V22" s="22">
        <f t="shared" si="3"/>
        <v>7</v>
      </c>
      <c r="W22" s="17"/>
      <c r="X22" s="29"/>
      <c r="Y22" s="17">
        <v>17</v>
      </c>
      <c r="Z22" s="21" t="s">
        <v>56</v>
      </c>
    </row>
    <row r="23" spans="1:26" ht="24" customHeight="1" thickBot="1">
      <c r="A23" s="18">
        <v>17</v>
      </c>
      <c r="B23" s="14" t="s">
        <v>34</v>
      </c>
      <c r="C23" s="17">
        <v>65</v>
      </c>
      <c r="D23" s="16">
        <v>0.3752886836027714</v>
      </c>
      <c r="E23" s="26">
        <v>1.5</v>
      </c>
      <c r="F23" s="19">
        <f>E23/E27</f>
        <v>0.1519756838905775</v>
      </c>
      <c r="G23" s="17">
        <v>20</v>
      </c>
      <c r="H23" s="20">
        <f t="shared" si="0"/>
        <v>0.5272643674933489</v>
      </c>
      <c r="I23" s="26">
        <v>20</v>
      </c>
      <c r="J23" s="24" t="s">
        <v>27</v>
      </c>
      <c r="K23" s="17">
        <v>271</v>
      </c>
      <c r="L23" s="17">
        <v>1.01</v>
      </c>
      <c r="M23" s="26">
        <v>2</v>
      </c>
      <c r="N23" s="20">
        <f t="shared" si="1"/>
        <v>1.537264367493349</v>
      </c>
      <c r="O23" s="17">
        <v>18</v>
      </c>
      <c r="P23" s="26" t="s">
        <v>48</v>
      </c>
      <c r="Q23" s="17">
        <v>225</v>
      </c>
      <c r="R23" s="17">
        <v>0.95</v>
      </c>
      <c r="S23" s="17">
        <v>3</v>
      </c>
      <c r="T23" s="20">
        <f t="shared" si="2"/>
        <v>2.4872643674933492</v>
      </c>
      <c r="U23" s="17">
        <v>16</v>
      </c>
      <c r="V23" s="22">
        <f t="shared" si="3"/>
        <v>5</v>
      </c>
      <c r="W23" s="17"/>
      <c r="X23" s="29"/>
      <c r="Y23" s="17">
        <v>16</v>
      </c>
      <c r="Z23" s="21" t="s">
        <v>56</v>
      </c>
    </row>
    <row r="24" spans="1:26" ht="23.25" customHeight="1" thickBot="1">
      <c r="A24" s="18">
        <v>18</v>
      </c>
      <c r="B24" s="14" t="s">
        <v>47</v>
      </c>
      <c r="C24" s="17">
        <v>61</v>
      </c>
      <c r="D24" s="16">
        <v>0.3521939953810624</v>
      </c>
      <c r="E24" s="26">
        <v>3.7</v>
      </c>
      <c r="F24" s="19">
        <f>E24/E27</f>
        <v>0.37487335359675783</v>
      </c>
      <c r="G24" s="17">
        <v>18</v>
      </c>
      <c r="H24" s="20">
        <f t="shared" si="0"/>
        <v>0.7270673489778202</v>
      </c>
      <c r="I24" s="26">
        <v>18</v>
      </c>
      <c r="J24" s="24" t="s">
        <v>26</v>
      </c>
      <c r="K24" s="17">
        <v>153</v>
      </c>
      <c r="L24" s="17">
        <v>0.61</v>
      </c>
      <c r="M24" s="26">
        <v>4</v>
      </c>
      <c r="N24" s="20">
        <f t="shared" si="1"/>
        <v>1.3370673489778202</v>
      </c>
      <c r="O24" s="17">
        <v>19</v>
      </c>
      <c r="P24" s="26" t="s">
        <v>24</v>
      </c>
      <c r="Q24" s="17">
        <v>138</v>
      </c>
      <c r="R24" s="17">
        <v>0.61</v>
      </c>
      <c r="S24" s="17">
        <v>4</v>
      </c>
      <c r="T24" s="20">
        <f t="shared" si="2"/>
        <v>1.94706734897782</v>
      </c>
      <c r="U24" s="17">
        <v>20</v>
      </c>
      <c r="V24" s="22">
        <f t="shared" si="3"/>
        <v>8</v>
      </c>
      <c r="W24" s="17"/>
      <c r="X24" s="29"/>
      <c r="Y24" s="17">
        <v>20</v>
      </c>
      <c r="Z24" s="21" t="s">
        <v>56</v>
      </c>
    </row>
    <row r="25" spans="1:26" ht="27.75" customHeight="1" thickBot="1">
      <c r="A25" s="18">
        <v>19</v>
      </c>
      <c r="B25" s="17" t="s">
        <v>42</v>
      </c>
      <c r="C25" s="17">
        <v>57.5</v>
      </c>
      <c r="D25" s="16">
        <v>0.331986143187067</v>
      </c>
      <c r="E25" s="26">
        <v>9</v>
      </c>
      <c r="F25" s="19">
        <f>E25/E27</f>
        <v>0.911854103343465</v>
      </c>
      <c r="G25" s="17">
        <v>10</v>
      </c>
      <c r="H25" s="20">
        <f t="shared" si="0"/>
        <v>1.243840246530532</v>
      </c>
      <c r="I25" s="26">
        <v>13</v>
      </c>
      <c r="J25" s="24" t="s">
        <v>25</v>
      </c>
      <c r="K25" s="17">
        <v>221</v>
      </c>
      <c r="L25" s="17">
        <v>0.98</v>
      </c>
      <c r="M25" s="26">
        <v>2</v>
      </c>
      <c r="N25" s="20">
        <f t="shared" si="1"/>
        <v>2.223840246530532</v>
      </c>
      <c r="O25" s="17">
        <v>13</v>
      </c>
      <c r="P25" s="26" t="s">
        <v>26</v>
      </c>
      <c r="Q25" s="17">
        <v>152</v>
      </c>
      <c r="R25" s="17">
        <v>0.71</v>
      </c>
      <c r="S25" s="17">
        <v>4</v>
      </c>
      <c r="T25" s="20">
        <f t="shared" si="2"/>
        <v>2.933840246530532</v>
      </c>
      <c r="U25" s="17">
        <v>14</v>
      </c>
      <c r="V25" s="22">
        <f t="shared" si="3"/>
        <v>6</v>
      </c>
      <c r="W25" s="17"/>
      <c r="X25" s="29"/>
      <c r="Y25" s="17">
        <v>14</v>
      </c>
      <c r="Z25" s="21" t="s">
        <v>56</v>
      </c>
    </row>
    <row r="26" spans="1:26" ht="22.5" customHeight="1" thickBot="1">
      <c r="A26" s="18">
        <v>20</v>
      </c>
      <c r="B26" s="14" t="s">
        <v>43</v>
      </c>
      <c r="C26" s="17">
        <v>56.5</v>
      </c>
      <c r="D26" s="16">
        <v>0.32621247113163976</v>
      </c>
      <c r="E26" s="26">
        <v>3.1</v>
      </c>
      <c r="F26" s="19">
        <f>E26/E27</f>
        <v>0.3140830800405268</v>
      </c>
      <c r="G26" s="17">
        <v>19</v>
      </c>
      <c r="H26" s="20">
        <f t="shared" si="0"/>
        <v>0.6402955511721666</v>
      </c>
      <c r="I26" s="26">
        <v>19</v>
      </c>
      <c r="J26" s="24" t="s">
        <v>24</v>
      </c>
      <c r="K26" s="17">
        <v>169</v>
      </c>
      <c r="L26" s="17">
        <v>0.68</v>
      </c>
      <c r="M26" s="26">
        <v>4</v>
      </c>
      <c r="N26" s="20">
        <f t="shared" si="1"/>
        <v>1.3202955511721668</v>
      </c>
      <c r="O26" s="17">
        <v>20</v>
      </c>
      <c r="P26" s="26" t="s">
        <v>27</v>
      </c>
      <c r="Q26" s="17">
        <v>208</v>
      </c>
      <c r="R26" s="17">
        <v>0.93</v>
      </c>
      <c r="S26" s="17">
        <v>3</v>
      </c>
      <c r="T26" s="20">
        <f t="shared" si="2"/>
        <v>2.250295551172167</v>
      </c>
      <c r="U26" s="17">
        <v>19</v>
      </c>
      <c r="V26" s="22">
        <f t="shared" si="3"/>
        <v>7</v>
      </c>
      <c r="W26" s="17"/>
      <c r="X26" s="29"/>
      <c r="Y26" s="17">
        <v>19</v>
      </c>
      <c r="Z26" s="21" t="s">
        <v>56</v>
      </c>
    </row>
    <row r="27" ht="12.75">
      <c r="E27">
        <f>AVERAGE(E7:E26)</f>
        <v>9.870000000000001</v>
      </c>
    </row>
  </sheetData>
  <sheetProtection/>
  <mergeCells count="20">
    <mergeCell ref="N3:N6"/>
    <mergeCell ref="O3:O6"/>
    <mergeCell ref="U3:U6"/>
    <mergeCell ref="W3:Z3"/>
    <mergeCell ref="W4:Z4"/>
    <mergeCell ref="W5:Z5"/>
    <mergeCell ref="P3:S3"/>
    <mergeCell ref="P4:S4"/>
    <mergeCell ref="P5:S5"/>
    <mergeCell ref="T3:T6"/>
    <mergeCell ref="B3:B5"/>
    <mergeCell ref="C3:D5"/>
    <mergeCell ref="E3:G3"/>
    <mergeCell ref="E4:G4"/>
    <mergeCell ref="E5:G5"/>
    <mergeCell ref="H3:H6"/>
    <mergeCell ref="I3:I6"/>
    <mergeCell ref="J3:M3"/>
    <mergeCell ref="J4:M4"/>
    <mergeCell ref="J5:M5"/>
  </mergeCells>
  <printOptions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</dc:creator>
  <cp:keywords/>
  <dc:description/>
  <cp:lastModifiedBy>alexa</cp:lastModifiedBy>
  <cp:lastPrinted>2014-12-08T16:10:29Z</cp:lastPrinted>
  <dcterms:created xsi:type="dcterms:W3CDTF">2008-12-05T20:46:22Z</dcterms:created>
  <dcterms:modified xsi:type="dcterms:W3CDTF">2014-12-18T14:36:15Z</dcterms:modified>
  <cp:category/>
  <cp:version/>
  <cp:contentType/>
  <cp:contentStatus/>
</cp:coreProperties>
</file>