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970" activeTab="0"/>
  </bookViews>
  <sheets>
    <sheet name="Лист1" sheetId="1" r:id="rId1"/>
    <sheet name="Лист2" sheetId="2" r:id="rId2"/>
  </sheets>
  <definedNames>
    <definedName name="OLE_LINK1" localSheetId="0">'Лист1'!$A$1</definedName>
    <definedName name="_xlnm.Print_Area" localSheetId="0">'Лист1'!$A$1:$Z$18</definedName>
  </definedNames>
  <calcPr fullCalcOnLoad="1"/>
</workbook>
</file>

<file path=xl/sharedStrings.xml><?xml version="1.0" encoding="utf-8"?>
<sst xmlns="http://schemas.openxmlformats.org/spreadsheetml/2006/main" count="87" uniqueCount="51">
  <si>
    <t>№</t>
  </si>
  <si>
    <t>п/п</t>
  </si>
  <si>
    <t>Команда</t>
  </si>
  <si>
    <t>Предвари-тельные материалы</t>
  </si>
  <si>
    <r>
      <t xml:space="preserve">R -  </t>
    </r>
    <r>
      <rPr>
        <sz val="9"/>
        <rFont val="Times New Roman"/>
        <family val="1"/>
      </rPr>
      <t>тек.</t>
    </r>
  </si>
  <si>
    <r>
      <t xml:space="preserve">Место </t>
    </r>
    <r>
      <rPr>
        <b/>
        <sz val="9"/>
        <rFont val="Times New Roman"/>
        <family val="1"/>
      </rPr>
      <t xml:space="preserve">– </t>
    </r>
    <r>
      <rPr>
        <sz val="9"/>
        <rFont val="Times New Roman"/>
        <family val="1"/>
      </rPr>
      <t>тек.</t>
    </r>
    <r>
      <rPr>
        <b/>
        <sz val="9"/>
        <rFont val="Times New Roman"/>
        <family val="1"/>
      </rPr>
      <t xml:space="preserve"> </t>
    </r>
  </si>
  <si>
    <r>
      <t>Место –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 рейт.</t>
    </r>
    <r>
      <rPr>
        <b/>
        <sz val="9"/>
        <rFont val="Times New Roman"/>
        <family val="1"/>
      </rPr>
      <t xml:space="preserve"> </t>
    </r>
  </si>
  <si>
    <t xml:space="preserve">Сумма  мест в </t>
  </si>
  <si>
    <t>отборочных боях</t>
  </si>
  <si>
    <t>Финалы</t>
  </si>
  <si>
    <t xml:space="preserve">Основной </t>
  </si>
  <si>
    <t xml:space="preserve">Малый </t>
  </si>
  <si>
    <t>Баллы</t>
  </si>
  <si>
    <r>
      <t>R</t>
    </r>
    <r>
      <rPr>
        <b/>
        <vertAlign val="subscript"/>
        <sz val="9"/>
        <rFont val="Times New Roman"/>
        <family val="1"/>
      </rPr>
      <t>пред</t>
    </r>
  </si>
  <si>
    <r>
      <t>R</t>
    </r>
    <r>
      <rPr>
        <b/>
        <vertAlign val="subscript"/>
        <sz val="9"/>
        <rFont val="Times New Roman"/>
        <family val="1"/>
      </rPr>
      <t>0</t>
    </r>
  </si>
  <si>
    <t xml:space="preserve">Место </t>
  </si>
  <si>
    <t>№ боя</t>
  </si>
  <si>
    <t xml:space="preserve">Баллы </t>
  </si>
  <si>
    <r>
      <t>R</t>
    </r>
    <r>
      <rPr>
        <b/>
        <vertAlign val="subscript"/>
        <sz val="9"/>
        <rFont val="Times New Roman"/>
        <family val="1"/>
      </rPr>
      <t>1</t>
    </r>
  </si>
  <si>
    <r>
      <t>R</t>
    </r>
    <r>
      <rPr>
        <b/>
        <vertAlign val="subscript"/>
        <sz val="9"/>
        <rFont val="Times New Roman"/>
        <family val="1"/>
      </rPr>
      <t>2</t>
    </r>
  </si>
  <si>
    <r>
      <t>Баллы / R</t>
    </r>
    <r>
      <rPr>
        <b/>
        <vertAlign val="subscript"/>
        <sz val="9"/>
        <rFont val="Times New Roman"/>
        <family val="1"/>
      </rPr>
      <t>ф</t>
    </r>
  </si>
  <si>
    <r>
      <t>R</t>
    </r>
    <r>
      <rPr>
        <b/>
        <vertAlign val="subscript"/>
        <sz val="9"/>
        <rFont val="Times New Roman"/>
        <family val="1"/>
      </rPr>
      <t>ОК</t>
    </r>
  </si>
  <si>
    <t xml:space="preserve">Ок. Место </t>
  </si>
  <si>
    <t>ДИПЛОМ</t>
  </si>
  <si>
    <t>А</t>
  </si>
  <si>
    <t>Б</t>
  </si>
  <si>
    <t>В</t>
  </si>
  <si>
    <t>Письменный (0-й) тур</t>
  </si>
  <si>
    <t>Отборочные бои 1-го тура</t>
  </si>
  <si>
    <t>Отборочные бои 2-го тура</t>
  </si>
  <si>
    <t xml:space="preserve">Место – тек. </t>
  </si>
  <si>
    <t>сумма</t>
  </si>
  <si>
    <t>Рейтинг</t>
  </si>
  <si>
    <t>Гомель</t>
  </si>
  <si>
    <t>Гродненский ОЦТТ</t>
  </si>
  <si>
    <t>лицей БГУ-1</t>
  </si>
  <si>
    <t>лицей БГУ-2</t>
  </si>
  <si>
    <t>лицей БГУ-3</t>
  </si>
  <si>
    <t>лицей БНТУ</t>
  </si>
  <si>
    <t>Минобл-сборная (МГОЛ, Боровляны)</t>
  </si>
  <si>
    <t>Минск гим10</t>
  </si>
  <si>
    <t>Минск гим29</t>
  </si>
  <si>
    <t>Минск гим41</t>
  </si>
  <si>
    <t>Новополоцк</t>
  </si>
  <si>
    <t>Смолевичи</t>
  </si>
  <si>
    <r>
      <t>23-й республиканский турнир юных математиков (</t>
    </r>
    <r>
      <rPr>
        <u val="single"/>
        <sz val="9"/>
        <rFont val="Times New Roman"/>
        <family val="1"/>
      </rPr>
      <t>открытый</t>
    </r>
    <r>
      <rPr>
        <b/>
        <u val="single"/>
        <sz val="9"/>
        <rFont val="Times New Roman"/>
        <family val="1"/>
      </rPr>
      <t>)</t>
    </r>
    <r>
      <rPr>
        <b/>
        <sz val="9"/>
        <rFont val="Times New Roman"/>
        <family val="1"/>
      </rPr>
      <t xml:space="preserve"> </t>
    </r>
  </si>
  <si>
    <r>
      <t>6-11 декабря 2021</t>
    </r>
    <r>
      <rPr>
        <b/>
        <i/>
        <sz val="9"/>
        <rFont val="Times New Roman"/>
        <family val="1"/>
      </rPr>
      <t xml:space="preserve"> г. </t>
    </r>
  </si>
  <si>
    <t>I</t>
  </si>
  <si>
    <t>ПО</t>
  </si>
  <si>
    <t>III</t>
  </si>
  <si>
    <t>II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</si>
</sst>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</numFmts>
  <fonts count="34">
    <font>
      <sz val="10"/>
      <name val="Arial Cyr"/>
      <family val="0"/>
    </font>
    <font>
      <b/>
      <sz val="9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vertAlign val="sub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" fillId="0" borderId="13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0" fillId="0" borderId="14" xfId="0" applyBorder="1" applyAlignment="1">
      <alignment vertical="top" textRotation="90" wrapText="1"/>
    </xf>
    <xf numFmtId="0" fontId="0" fillId="0" borderId="15" xfId="0" applyBorder="1" applyAlignment="1">
      <alignment vertical="top" textRotation="90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9" fillId="0" borderId="16" xfId="0" applyFont="1" applyBorder="1" applyAlignment="1">
      <alignment horizontal="center" vertical="top" wrapText="1" shrinkToFit="1"/>
    </xf>
    <xf numFmtId="0" fontId="1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textRotation="90" wrapText="1"/>
    </xf>
    <xf numFmtId="2" fontId="11" fillId="0" borderId="16" xfId="0" applyNumberFormat="1" applyFont="1" applyBorder="1" applyAlignment="1">
      <alignment horizontal="center" vertical="top" wrapText="1" shrinkToFit="1"/>
    </xf>
    <xf numFmtId="0" fontId="10" fillId="0" borderId="16" xfId="0" applyFont="1" applyBorder="1" applyAlignment="1">
      <alignment horizontal="center" vertical="top" wrapText="1" shrinkToFit="1"/>
    </xf>
    <xf numFmtId="0" fontId="11" fillId="0" borderId="16" xfId="0" applyFont="1" applyBorder="1" applyAlignment="1">
      <alignment horizontal="center" vertical="top" wrapText="1" shrinkToFit="1"/>
    </xf>
    <xf numFmtId="2" fontId="10" fillId="0" borderId="16" xfId="0" applyNumberFormat="1" applyFont="1" applyBorder="1" applyAlignment="1">
      <alignment horizontal="center" vertical="top" wrapText="1" shrinkToFit="1"/>
    </xf>
    <xf numFmtId="4" fontId="10" fillId="0" borderId="16" xfId="0" applyNumberFormat="1" applyFont="1" applyBorder="1" applyAlignment="1">
      <alignment horizontal="center" vertical="top" wrapText="1" shrinkToFit="1"/>
    </xf>
    <xf numFmtId="3" fontId="10" fillId="0" borderId="16" xfId="0" applyNumberFormat="1" applyFont="1" applyBorder="1" applyAlignment="1">
      <alignment horizontal="center" vertical="top" wrapText="1" shrinkToFit="1"/>
    </xf>
    <xf numFmtId="0" fontId="13" fillId="24" borderId="16" xfId="0" applyFont="1" applyFill="1" applyBorder="1" applyAlignment="1">
      <alignment vertical="center" wrapText="1"/>
    </xf>
    <xf numFmtId="0" fontId="13" fillId="24" borderId="12" xfId="0" applyFont="1" applyFill="1" applyBorder="1" applyAlignment="1">
      <alignment vertical="center" wrapText="1"/>
    </xf>
    <xf numFmtId="0" fontId="14" fillId="24" borderId="12" xfId="0" applyFont="1" applyFill="1" applyBorder="1" applyAlignment="1">
      <alignment vertical="center" wrapText="1"/>
    </xf>
    <xf numFmtId="0" fontId="15" fillId="24" borderId="12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top"/>
    </xf>
    <xf numFmtId="1" fontId="11" fillId="0" borderId="16" xfId="0" applyNumberFormat="1" applyFont="1" applyBorder="1" applyAlignment="1">
      <alignment horizontal="center" vertical="top"/>
    </xf>
    <xf numFmtId="2" fontId="11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/>
    </xf>
    <xf numFmtId="0" fontId="12" fillId="24" borderId="16" xfId="0" applyFont="1" applyFill="1" applyBorder="1" applyAlignment="1">
      <alignment horizontal="center" vertical="top" wrapText="1" shrinkToFit="1"/>
    </xf>
    <xf numFmtId="0" fontId="0" fillId="24" borderId="0" xfId="0" applyFill="1" applyAlignment="1">
      <alignment/>
    </xf>
    <xf numFmtId="0" fontId="13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186" fontId="10" fillId="24" borderId="16" xfId="0" applyNumberFormat="1" applyFont="1" applyFill="1" applyBorder="1" applyAlignment="1">
      <alignment horizontal="center" vertical="top" wrapText="1" shrinkToFit="1"/>
    </xf>
    <xf numFmtId="4" fontId="10" fillId="24" borderId="16" xfId="0" applyNumberFormat="1" applyFont="1" applyFill="1" applyBorder="1" applyAlignment="1">
      <alignment horizontal="center" vertical="top" wrapText="1" shrinkToFit="1"/>
    </xf>
    <xf numFmtId="0" fontId="10" fillId="24" borderId="16" xfId="0" applyFont="1" applyFill="1" applyBorder="1" applyAlignment="1">
      <alignment horizontal="center" vertical="top"/>
    </xf>
    <xf numFmtId="0" fontId="10" fillId="24" borderId="16" xfId="0" applyFont="1" applyFill="1" applyBorder="1" applyAlignment="1">
      <alignment horizontal="center" vertical="top" wrapText="1" shrinkToFit="1"/>
    </xf>
    <xf numFmtId="2" fontId="10" fillId="24" borderId="16" xfId="0" applyNumberFormat="1" applyFont="1" applyFill="1" applyBorder="1" applyAlignment="1">
      <alignment horizontal="center" vertical="top" wrapText="1" shrinkToFit="1"/>
    </xf>
    <xf numFmtId="187" fontId="0" fillId="0" borderId="0" xfId="0" applyNumberFormat="1" applyAlignment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86" fontId="10" fillId="25" borderId="16" xfId="0" applyNumberFormat="1" applyFont="1" applyFill="1" applyBorder="1" applyAlignment="1">
      <alignment horizontal="center" vertical="top" wrapText="1" shrinkToFit="1"/>
    </xf>
    <xf numFmtId="4" fontId="10" fillId="25" borderId="16" xfId="0" applyNumberFormat="1" applyFont="1" applyFill="1" applyBorder="1" applyAlignment="1">
      <alignment horizontal="center" vertical="top" wrapText="1" shrinkToFit="1"/>
    </xf>
    <xf numFmtId="0" fontId="12" fillId="25" borderId="16" xfId="0" applyFont="1" applyFill="1" applyBorder="1" applyAlignment="1">
      <alignment horizontal="center" vertical="top" wrapText="1" shrinkToFit="1"/>
    </xf>
    <xf numFmtId="0" fontId="10" fillId="25" borderId="16" xfId="0" applyFont="1" applyFill="1" applyBorder="1" applyAlignment="1">
      <alignment horizontal="center" vertical="top"/>
    </xf>
    <xf numFmtId="186" fontId="10" fillId="26" borderId="16" xfId="0" applyNumberFormat="1" applyFont="1" applyFill="1" applyBorder="1" applyAlignment="1">
      <alignment horizontal="center" vertical="top" wrapText="1" shrinkToFit="1"/>
    </xf>
    <xf numFmtId="4" fontId="10" fillId="26" borderId="16" xfId="0" applyNumberFormat="1" applyFont="1" applyFill="1" applyBorder="1" applyAlignment="1">
      <alignment horizontal="center" vertical="top" wrapText="1" shrinkToFit="1"/>
    </xf>
    <xf numFmtId="0" fontId="12" fillId="26" borderId="16" xfId="0" applyFont="1" applyFill="1" applyBorder="1" applyAlignment="1">
      <alignment horizontal="center" vertical="top" wrapText="1" shrinkToFit="1"/>
    </xf>
    <xf numFmtId="0" fontId="10" fillId="26" borderId="16" xfId="0" applyFont="1" applyFill="1" applyBorder="1" applyAlignment="1">
      <alignment horizontal="center" vertical="top"/>
    </xf>
    <xf numFmtId="0" fontId="10" fillId="25" borderId="16" xfId="0" applyFont="1" applyFill="1" applyBorder="1" applyAlignment="1">
      <alignment horizontal="center" vertical="top" wrapText="1" shrinkToFit="1"/>
    </xf>
    <xf numFmtId="0" fontId="12" fillId="25" borderId="16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textRotation="90" wrapText="1"/>
    </xf>
    <xf numFmtId="0" fontId="5" fillId="0" borderId="11" xfId="0" applyFont="1" applyBorder="1" applyAlignment="1">
      <alignment horizontal="center" vertical="top" textRotation="90" wrapText="1"/>
    </xf>
    <xf numFmtId="0" fontId="5" fillId="0" borderId="12" xfId="0" applyFont="1" applyBorder="1" applyAlignment="1">
      <alignment horizontal="center" vertical="top" textRotation="90" wrapText="1"/>
    </xf>
    <xf numFmtId="0" fontId="1" fillId="0" borderId="24" xfId="0" applyFont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8" xfId="0" applyFont="1" applyFill="1" applyBorder="1" applyAlignment="1">
      <alignment horizontal="center" vertical="top" wrapText="1"/>
    </xf>
    <xf numFmtId="0" fontId="5" fillId="26" borderId="24" xfId="0" applyFont="1" applyFill="1" applyBorder="1" applyAlignment="1">
      <alignment horizontal="center" vertical="top" wrapText="1"/>
    </xf>
    <xf numFmtId="0" fontId="5" fillId="26" borderId="17" xfId="0" applyFont="1" applyFill="1" applyBorder="1" applyAlignment="1">
      <alignment horizontal="center" vertical="top" wrapText="1"/>
    </xf>
    <xf numFmtId="0" fontId="5" fillId="26" borderId="18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zoomScale="70" zoomScaleNormal="70" zoomScaleSheetLayoutView="75" zoomScalePageLayoutView="0" workbookViewId="0" topLeftCell="A1">
      <selection activeCell="I2" sqref="I2"/>
    </sheetView>
  </sheetViews>
  <sheetFormatPr defaultColWidth="9.00390625" defaultRowHeight="12.75"/>
  <cols>
    <col min="1" max="1" width="4.00390625" style="0" customWidth="1"/>
    <col min="2" max="2" width="23.625" style="0" customWidth="1"/>
    <col min="3" max="3" width="8.625" style="0" customWidth="1"/>
    <col min="4" max="4" width="5.875" style="0" customWidth="1"/>
    <col min="5" max="5" width="6.875" style="0" customWidth="1"/>
    <col min="6" max="7" width="5.75390625" style="0" customWidth="1"/>
    <col min="8" max="8" width="6.125" style="0" customWidth="1"/>
    <col min="9" max="9" width="5.375" style="15" customWidth="1"/>
    <col min="10" max="12" width="5.75390625" style="0" customWidth="1"/>
    <col min="13" max="13" width="5.75390625" style="13" customWidth="1"/>
    <col min="14" max="14" width="5.75390625" style="0" customWidth="1"/>
    <col min="15" max="15" width="5.125" style="0" customWidth="1"/>
    <col min="16" max="19" width="5.75390625" style="0" customWidth="1"/>
    <col min="20" max="20" width="5.625" style="0" customWidth="1"/>
    <col min="21" max="22" width="5.75390625" style="0" customWidth="1"/>
    <col min="23" max="23" width="6.375" style="0" customWidth="1"/>
    <col min="24" max="24" width="5.75390625" style="16" customWidth="1"/>
    <col min="25" max="26" width="5.75390625" style="0" customWidth="1"/>
  </cols>
  <sheetData>
    <row r="1" spans="1:9" ht="12.75">
      <c r="A1" s="1" t="s">
        <v>45</v>
      </c>
      <c r="G1" s="1" t="s">
        <v>46</v>
      </c>
      <c r="I1" s="14"/>
    </row>
    <row r="2" spans="1:9" ht="13.5" thickBot="1">
      <c r="A2" s="2"/>
      <c r="I2" s="14"/>
    </row>
    <row r="3" spans="1:26" ht="31.5" thickBot="1">
      <c r="A3" s="3" t="s">
        <v>0</v>
      </c>
      <c r="B3" s="66" t="s">
        <v>2</v>
      </c>
      <c r="C3" s="57" t="s">
        <v>3</v>
      </c>
      <c r="D3" s="59"/>
      <c r="E3" s="57" t="s">
        <v>27</v>
      </c>
      <c r="F3" s="58"/>
      <c r="G3" s="59"/>
      <c r="H3" s="66" t="s">
        <v>4</v>
      </c>
      <c r="I3" s="69" t="s">
        <v>30</v>
      </c>
      <c r="J3" s="57" t="s">
        <v>28</v>
      </c>
      <c r="K3" s="58"/>
      <c r="L3" s="58"/>
      <c r="M3" s="59"/>
      <c r="N3" s="66" t="s">
        <v>4</v>
      </c>
      <c r="O3" s="69" t="s">
        <v>5</v>
      </c>
      <c r="P3" s="57" t="s">
        <v>29</v>
      </c>
      <c r="Q3" s="58"/>
      <c r="R3" s="58"/>
      <c r="S3" s="59"/>
      <c r="T3" s="66" t="s">
        <v>4</v>
      </c>
      <c r="U3" s="69" t="s">
        <v>6</v>
      </c>
      <c r="V3" s="6" t="s">
        <v>7</v>
      </c>
      <c r="W3" s="72" t="s">
        <v>9</v>
      </c>
      <c r="X3" s="45"/>
      <c r="Y3" s="45"/>
      <c r="Z3" s="46"/>
    </row>
    <row r="4" spans="1:26" ht="39.75" thickBot="1">
      <c r="A4" s="4" t="s">
        <v>1</v>
      </c>
      <c r="B4" s="67"/>
      <c r="C4" s="60"/>
      <c r="D4" s="62"/>
      <c r="E4" s="60"/>
      <c r="F4" s="61"/>
      <c r="G4" s="62"/>
      <c r="H4" s="67"/>
      <c r="I4" s="70"/>
      <c r="J4" s="60"/>
      <c r="K4" s="61"/>
      <c r="L4" s="61"/>
      <c r="M4" s="62"/>
      <c r="N4" s="67"/>
      <c r="O4" s="70"/>
      <c r="P4" s="60"/>
      <c r="Q4" s="61"/>
      <c r="R4" s="61"/>
      <c r="S4" s="62"/>
      <c r="T4" s="67"/>
      <c r="U4" s="70"/>
      <c r="V4" s="7" t="s">
        <v>8</v>
      </c>
      <c r="W4" s="73" t="s">
        <v>10</v>
      </c>
      <c r="X4" s="74"/>
      <c r="Y4" s="74"/>
      <c r="Z4" s="75"/>
    </row>
    <row r="5" spans="1:26" ht="13.5" thickBot="1">
      <c r="A5" s="5"/>
      <c r="B5" s="68"/>
      <c r="C5" s="79"/>
      <c r="D5" s="80"/>
      <c r="E5" s="79"/>
      <c r="F5" s="81"/>
      <c r="G5" s="80"/>
      <c r="H5" s="67"/>
      <c r="I5" s="70"/>
      <c r="J5" s="63"/>
      <c r="K5" s="64"/>
      <c r="L5" s="64"/>
      <c r="M5" s="65"/>
      <c r="N5" s="67"/>
      <c r="O5" s="70"/>
      <c r="P5" s="63"/>
      <c r="Q5" s="64"/>
      <c r="R5" s="64"/>
      <c r="S5" s="65"/>
      <c r="T5" s="67"/>
      <c r="U5" s="70"/>
      <c r="V5" s="8"/>
      <c r="W5" s="76" t="s">
        <v>11</v>
      </c>
      <c r="X5" s="77"/>
      <c r="Y5" s="77"/>
      <c r="Z5" s="78"/>
    </row>
    <row r="6" spans="1:26" ht="30.75" thickBot="1">
      <c r="A6" s="10"/>
      <c r="B6" s="11"/>
      <c r="C6" s="11" t="s">
        <v>12</v>
      </c>
      <c r="D6" s="11" t="s">
        <v>13</v>
      </c>
      <c r="E6" s="11" t="s">
        <v>12</v>
      </c>
      <c r="F6" s="11" t="s">
        <v>14</v>
      </c>
      <c r="G6" s="11" t="s">
        <v>15</v>
      </c>
      <c r="H6" s="68"/>
      <c r="I6" s="71"/>
      <c r="J6" s="11" t="s">
        <v>16</v>
      </c>
      <c r="K6" s="11" t="s">
        <v>17</v>
      </c>
      <c r="L6" s="11" t="s">
        <v>18</v>
      </c>
      <c r="M6" s="11" t="s">
        <v>15</v>
      </c>
      <c r="N6" s="68"/>
      <c r="O6" s="71"/>
      <c r="P6" s="11" t="s">
        <v>16</v>
      </c>
      <c r="Q6" s="11" t="s">
        <v>17</v>
      </c>
      <c r="R6" s="11" t="s">
        <v>19</v>
      </c>
      <c r="S6" s="12" t="s">
        <v>15</v>
      </c>
      <c r="T6" s="68"/>
      <c r="U6" s="71"/>
      <c r="V6" s="9"/>
      <c r="W6" s="18" t="s">
        <v>20</v>
      </c>
      <c r="X6" s="18" t="s">
        <v>21</v>
      </c>
      <c r="Y6" s="19" t="s">
        <v>22</v>
      </c>
      <c r="Z6" s="18" t="s">
        <v>23</v>
      </c>
    </row>
    <row r="7" spans="1:26" ht="17.25" thickBot="1">
      <c r="A7" s="17">
        <v>1</v>
      </c>
      <c r="B7" s="38" t="s">
        <v>42</v>
      </c>
      <c r="C7" s="20">
        <v>133.5</v>
      </c>
      <c r="D7" s="20">
        <f>C7/96.49/2</f>
        <v>0.6917815317649497</v>
      </c>
      <c r="E7" s="30">
        <v>12.5</v>
      </c>
      <c r="F7" s="30">
        <v>1.52</v>
      </c>
      <c r="G7" s="31">
        <v>3</v>
      </c>
      <c r="H7" s="32">
        <f>D7+F7</f>
        <v>2.2117815317649496</v>
      </c>
      <c r="I7" s="21">
        <v>3</v>
      </c>
      <c r="J7" s="21" t="s">
        <v>24</v>
      </c>
      <c r="K7" s="22">
        <v>272</v>
      </c>
      <c r="L7" s="23">
        <v>1.24</v>
      </c>
      <c r="M7" s="22">
        <v>1</v>
      </c>
      <c r="N7" s="24">
        <f>H7+L7</f>
        <v>3.45178153176495</v>
      </c>
      <c r="O7" s="21">
        <v>2</v>
      </c>
      <c r="P7" s="21" t="s">
        <v>25</v>
      </c>
      <c r="Q7" s="21">
        <v>287</v>
      </c>
      <c r="R7" s="23">
        <v>1.14</v>
      </c>
      <c r="S7" s="21">
        <v>2</v>
      </c>
      <c r="T7" s="24">
        <f>N7+R7</f>
        <v>4.5917815317649495</v>
      </c>
      <c r="U7" s="21">
        <v>2</v>
      </c>
      <c r="V7" s="25">
        <f>M7+S7</f>
        <v>3</v>
      </c>
      <c r="W7" s="47">
        <v>374.7</v>
      </c>
      <c r="X7" s="48">
        <v>5.48</v>
      </c>
      <c r="Y7" s="49">
        <v>1</v>
      </c>
      <c r="Z7" s="50" t="s">
        <v>47</v>
      </c>
    </row>
    <row r="8" spans="1:26" ht="17.25" thickBot="1">
      <c r="A8" s="17">
        <v>2</v>
      </c>
      <c r="B8" s="36" t="s">
        <v>33</v>
      </c>
      <c r="C8" s="20">
        <v>122</v>
      </c>
      <c r="D8" s="20">
        <f aca="true" t="shared" si="0" ref="D8:D18">C8/96.49/2</f>
        <v>0.6321898642346357</v>
      </c>
      <c r="E8" s="30">
        <v>7</v>
      </c>
      <c r="F8" s="30">
        <v>0.85</v>
      </c>
      <c r="G8" s="31">
        <v>6</v>
      </c>
      <c r="H8" s="32">
        <f aca="true" t="shared" si="1" ref="H8:H18">D8+F8</f>
        <v>1.4821898642346358</v>
      </c>
      <c r="I8" s="21">
        <v>6</v>
      </c>
      <c r="J8" s="21" t="s">
        <v>25</v>
      </c>
      <c r="K8" s="21">
        <v>243</v>
      </c>
      <c r="L8" s="23">
        <v>1.24</v>
      </c>
      <c r="M8" s="25">
        <v>1</v>
      </c>
      <c r="N8" s="24">
        <f aca="true" t="shared" si="2" ref="N8:N18">H8+L8</f>
        <v>2.722189864234636</v>
      </c>
      <c r="O8" s="21">
        <v>6</v>
      </c>
      <c r="P8" s="21" t="s">
        <v>25</v>
      </c>
      <c r="Q8" s="21">
        <v>304</v>
      </c>
      <c r="R8" s="23">
        <v>1.2</v>
      </c>
      <c r="S8" s="21">
        <v>1</v>
      </c>
      <c r="T8" s="24">
        <f aca="true" t="shared" si="3" ref="T8:T18">N8+R8</f>
        <v>3.9221898642346362</v>
      </c>
      <c r="U8" s="21">
        <v>5</v>
      </c>
      <c r="V8" s="25">
        <f aca="true" t="shared" si="4" ref="V8:V18">M8+S8</f>
        <v>2</v>
      </c>
      <c r="W8" s="47">
        <v>380.6</v>
      </c>
      <c r="X8" s="48">
        <v>5.04</v>
      </c>
      <c r="Y8" s="49">
        <v>1</v>
      </c>
      <c r="Z8" s="50" t="s">
        <v>47</v>
      </c>
    </row>
    <row r="9" spans="1:26" ht="17.25" thickBot="1">
      <c r="A9" s="17">
        <v>3</v>
      </c>
      <c r="B9" s="36" t="s">
        <v>38</v>
      </c>
      <c r="C9" s="20">
        <v>120.1</v>
      </c>
      <c r="D9" s="20">
        <f t="shared" si="0"/>
        <v>0.6223442843818012</v>
      </c>
      <c r="E9" s="30">
        <v>7</v>
      </c>
      <c r="F9" s="30">
        <v>0.85</v>
      </c>
      <c r="G9" s="31">
        <v>6</v>
      </c>
      <c r="H9" s="32">
        <f t="shared" si="1"/>
        <v>1.4723442843818013</v>
      </c>
      <c r="I9" s="21">
        <v>7</v>
      </c>
      <c r="J9" s="21" t="s">
        <v>26</v>
      </c>
      <c r="K9" s="21">
        <v>245</v>
      </c>
      <c r="L9" s="23">
        <v>1.32</v>
      </c>
      <c r="M9" s="25">
        <v>1</v>
      </c>
      <c r="N9" s="24">
        <f t="shared" si="2"/>
        <v>2.7923442843818016</v>
      </c>
      <c r="O9" s="21">
        <v>5</v>
      </c>
      <c r="P9" s="21" t="s">
        <v>26</v>
      </c>
      <c r="Q9" s="21">
        <v>207</v>
      </c>
      <c r="R9" s="23">
        <v>0.88</v>
      </c>
      <c r="S9" s="21">
        <v>3</v>
      </c>
      <c r="T9" s="24">
        <f t="shared" si="3"/>
        <v>3.6723442843818015</v>
      </c>
      <c r="U9" s="21">
        <v>6</v>
      </c>
      <c r="V9" s="25">
        <f t="shared" si="4"/>
        <v>4</v>
      </c>
      <c r="W9" s="51">
        <v>400.5</v>
      </c>
      <c r="X9" s="52">
        <v>4.69</v>
      </c>
      <c r="Y9" s="53">
        <v>6</v>
      </c>
      <c r="Z9" s="54" t="s">
        <v>48</v>
      </c>
    </row>
    <row r="10" spans="1:26" ht="17.25" thickBot="1">
      <c r="A10" s="17">
        <v>4</v>
      </c>
      <c r="B10" s="36" t="s">
        <v>35</v>
      </c>
      <c r="C10" s="20">
        <v>106.25</v>
      </c>
      <c r="D10" s="20">
        <f t="shared" si="0"/>
        <v>0.5505751891387709</v>
      </c>
      <c r="E10" s="30">
        <v>9.5</v>
      </c>
      <c r="F10" s="30">
        <v>1.15</v>
      </c>
      <c r="G10" s="31">
        <v>5</v>
      </c>
      <c r="H10" s="32">
        <f t="shared" si="1"/>
        <v>1.7005751891387708</v>
      </c>
      <c r="I10" s="21">
        <v>5</v>
      </c>
      <c r="J10" s="21" t="s">
        <v>26</v>
      </c>
      <c r="K10" s="21">
        <v>173</v>
      </c>
      <c r="L10" s="23">
        <v>0.94</v>
      </c>
      <c r="M10" s="25">
        <v>2</v>
      </c>
      <c r="N10" s="24">
        <f t="shared" si="2"/>
        <v>2.6405751891387705</v>
      </c>
      <c r="O10" s="21">
        <v>7</v>
      </c>
      <c r="P10" s="21" t="s">
        <v>25</v>
      </c>
      <c r="Q10" s="21">
        <v>260</v>
      </c>
      <c r="R10" s="23">
        <v>1.03</v>
      </c>
      <c r="S10" s="21">
        <v>3</v>
      </c>
      <c r="T10" s="24">
        <f t="shared" si="3"/>
        <v>3.670575189138771</v>
      </c>
      <c r="U10" s="21">
        <v>6</v>
      </c>
      <c r="V10" s="25">
        <f t="shared" si="4"/>
        <v>5</v>
      </c>
      <c r="W10" s="51">
        <v>438.5</v>
      </c>
      <c r="X10" s="52">
        <v>4.83</v>
      </c>
      <c r="Y10" s="53">
        <v>5</v>
      </c>
      <c r="Z10" s="54" t="s">
        <v>49</v>
      </c>
    </row>
    <row r="11" spans="1:26" ht="17.25" thickBot="1">
      <c r="A11" s="17">
        <v>5</v>
      </c>
      <c r="B11" s="37" t="s">
        <v>40</v>
      </c>
      <c r="C11" s="20">
        <v>103.5</v>
      </c>
      <c r="D11" s="20">
        <f t="shared" si="0"/>
        <v>0.5363250077728262</v>
      </c>
      <c r="E11" s="30">
        <v>11.5</v>
      </c>
      <c r="F11" s="30">
        <v>1.4</v>
      </c>
      <c r="G11" s="31">
        <v>4</v>
      </c>
      <c r="H11" s="32">
        <f t="shared" si="1"/>
        <v>1.936325007772826</v>
      </c>
      <c r="I11" s="21">
        <v>4</v>
      </c>
      <c r="J11" s="21" t="s">
        <v>25</v>
      </c>
      <c r="K11" s="21">
        <v>199</v>
      </c>
      <c r="L11" s="23">
        <v>1.02</v>
      </c>
      <c r="M11" s="25">
        <v>3</v>
      </c>
      <c r="N11" s="24">
        <f t="shared" si="2"/>
        <v>2.956325007772826</v>
      </c>
      <c r="O11" s="21">
        <v>4</v>
      </c>
      <c r="P11" s="21" t="s">
        <v>24</v>
      </c>
      <c r="Q11" s="21">
        <v>302</v>
      </c>
      <c r="R11" s="23">
        <v>1.26</v>
      </c>
      <c r="S11" s="21">
        <v>1</v>
      </c>
      <c r="T11" s="24">
        <f t="shared" si="3"/>
        <v>4.216325007772826</v>
      </c>
      <c r="U11" s="21">
        <v>4</v>
      </c>
      <c r="V11" s="25">
        <f t="shared" si="4"/>
        <v>4</v>
      </c>
      <c r="W11" s="51">
        <v>386.7</v>
      </c>
      <c r="X11" s="52">
        <v>5.12</v>
      </c>
      <c r="Y11" s="53">
        <v>6</v>
      </c>
      <c r="Z11" s="54" t="s">
        <v>48</v>
      </c>
    </row>
    <row r="12" spans="1:26" ht="17.25" thickBot="1">
      <c r="A12" s="17">
        <v>6</v>
      </c>
      <c r="B12" s="36" t="s">
        <v>41</v>
      </c>
      <c r="C12" s="20">
        <v>101</v>
      </c>
      <c r="D12" s="20">
        <f t="shared" si="0"/>
        <v>0.5233702974401493</v>
      </c>
      <c r="E12" s="30">
        <v>15</v>
      </c>
      <c r="F12" s="30">
        <v>1.82</v>
      </c>
      <c r="G12" s="31">
        <v>2</v>
      </c>
      <c r="H12" s="32">
        <f t="shared" si="1"/>
        <v>2.343370297440149</v>
      </c>
      <c r="I12" s="21">
        <v>2</v>
      </c>
      <c r="J12" s="21" t="s">
        <v>24</v>
      </c>
      <c r="K12" s="21">
        <v>218</v>
      </c>
      <c r="L12" s="23">
        <v>1</v>
      </c>
      <c r="M12" s="25">
        <v>3</v>
      </c>
      <c r="N12" s="24">
        <f t="shared" si="2"/>
        <v>3.343370297440149</v>
      </c>
      <c r="O12" s="21">
        <v>3</v>
      </c>
      <c r="P12" s="21" t="s">
        <v>26</v>
      </c>
      <c r="Q12" s="21">
        <v>295</v>
      </c>
      <c r="R12" s="23">
        <v>1.25</v>
      </c>
      <c r="S12" s="21">
        <v>1</v>
      </c>
      <c r="T12" s="24">
        <f t="shared" si="3"/>
        <v>4.593370297440149</v>
      </c>
      <c r="U12" s="21">
        <v>2</v>
      </c>
      <c r="V12" s="25">
        <f t="shared" si="4"/>
        <v>4</v>
      </c>
      <c r="W12" s="47">
        <v>347.7</v>
      </c>
      <c r="X12" s="48">
        <v>5.48</v>
      </c>
      <c r="Y12" s="49">
        <v>4</v>
      </c>
      <c r="Z12" s="50" t="s">
        <v>50</v>
      </c>
    </row>
    <row r="13" spans="1:26" ht="17.25" thickBot="1">
      <c r="A13" s="17">
        <v>7</v>
      </c>
      <c r="B13" s="36" t="s">
        <v>37</v>
      </c>
      <c r="C13" s="20">
        <v>98.5</v>
      </c>
      <c r="D13" s="20">
        <f t="shared" si="0"/>
        <v>0.5104155871074723</v>
      </c>
      <c r="E13" s="30">
        <v>6.5</v>
      </c>
      <c r="F13" s="30">
        <v>0.79</v>
      </c>
      <c r="G13" s="31">
        <v>8</v>
      </c>
      <c r="H13" s="32">
        <f t="shared" si="1"/>
        <v>1.3004155871074723</v>
      </c>
      <c r="I13" s="21">
        <v>8</v>
      </c>
      <c r="J13" s="21" t="s">
        <v>24</v>
      </c>
      <c r="K13" s="21">
        <v>284</v>
      </c>
      <c r="L13" s="23">
        <v>1.3</v>
      </c>
      <c r="M13" s="25">
        <v>1</v>
      </c>
      <c r="N13" s="24">
        <f t="shared" si="2"/>
        <v>2.6004155871074723</v>
      </c>
      <c r="O13" s="21">
        <v>8</v>
      </c>
      <c r="P13" s="21" t="s">
        <v>24</v>
      </c>
      <c r="Q13" s="21">
        <v>243</v>
      </c>
      <c r="R13" s="23">
        <v>1.01</v>
      </c>
      <c r="S13" s="21">
        <v>2</v>
      </c>
      <c r="T13" s="24">
        <f t="shared" si="3"/>
        <v>3.6104155871074726</v>
      </c>
      <c r="U13" s="21">
        <v>8</v>
      </c>
      <c r="V13" s="25">
        <f t="shared" si="4"/>
        <v>3</v>
      </c>
      <c r="W13" s="51">
        <v>373.4</v>
      </c>
      <c r="X13" s="52">
        <v>4.54</v>
      </c>
      <c r="Y13" s="53">
        <v>8</v>
      </c>
      <c r="Z13" s="54" t="s">
        <v>48</v>
      </c>
    </row>
    <row r="14" spans="1:28" ht="17.25" thickBot="1">
      <c r="A14" s="17">
        <v>8</v>
      </c>
      <c r="B14" s="36" t="s">
        <v>36</v>
      </c>
      <c r="C14" s="20">
        <v>98</v>
      </c>
      <c r="D14" s="20">
        <f t="shared" si="0"/>
        <v>0.5078246450409369</v>
      </c>
      <c r="E14" s="30">
        <v>18</v>
      </c>
      <c r="F14" s="30">
        <v>2.18</v>
      </c>
      <c r="G14" s="31">
        <v>1</v>
      </c>
      <c r="H14" s="32">
        <f t="shared" si="1"/>
        <v>2.687824645040937</v>
      </c>
      <c r="I14" s="21">
        <v>1</v>
      </c>
      <c r="J14" s="21" t="s">
        <v>25</v>
      </c>
      <c r="K14" s="21">
        <v>215</v>
      </c>
      <c r="L14" s="23">
        <v>1.1</v>
      </c>
      <c r="M14" s="25">
        <v>2</v>
      </c>
      <c r="N14" s="24">
        <f t="shared" si="2"/>
        <v>3.787824645040937</v>
      </c>
      <c r="O14" s="21">
        <v>1</v>
      </c>
      <c r="P14" s="21" t="s">
        <v>26</v>
      </c>
      <c r="Q14" s="21">
        <v>299</v>
      </c>
      <c r="R14" s="23">
        <v>1.27</v>
      </c>
      <c r="S14" s="21">
        <v>1</v>
      </c>
      <c r="T14" s="24">
        <f t="shared" si="3"/>
        <v>5.057824645040937</v>
      </c>
      <c r="U14" s="21">
        <v>1</v>
      </c>
      <c r="V14" s="25">
        <f t="shared" si="4"/>
        <v>3</v>
      </c>
      <c r="W14" s="47">
        <v>382.8</v>
      </c>
      <c r="X14" s="55">
        <v>6.04</v>
      </c>
      <c r="Y14" s="49">
        <v>1</v>
      </c>
      <c r="Z14" s="56" t="s">
        <v>47</v>
      </c>
      <c r="AB14" s="35"/>
    </row>
    <row r="15" spans="1:26" ht="33.75" thickBot="1">
      <c r="A15" s="17">
        <v>9</v>
      </c>
      <c r="B15" s="36" t="s">
        <v>39</v>
      </c>
      <c r="C15" s="20">
        <v>95.4</v>
      </c>
      <c r="D15" s="20">
        <f t="shared" si="0"/>
        <v>0.4943517462949529</v>
      </c>
      <c r="E15" s="30">
        <v>3.5</v>
      </c>
      <c r="F15" s="30">
        <v>0.42</v>
      </c>
      <c r="G15" s="31">
        <v>10</v>
      </c>
      <c r="H15" s="32">
        <f t="shared" si="1"/>
        <v>0.9143517462949529</v>
      </c>
      <c r="I15" s="21">
        <v>9</v>
      </c>
      <c r="J15" s="21" t="s">
        <v>26</v>
      </c>
      <c r="K15" s="21">
        <v>177</v>
      </c>
      <c r="L15" s="23">
        <v>0.96</v>
      </c>
      <c r="M15" s="25">
        <v>2</v>
      </c>
      <c r="N15" s="24">
        <f t="shared" si="2"/>
        <v>1.8743517462949528</v>
      </c>
      <c r="O15" s="21">
        <v>9</v>
      </c>
      <c r="P15" s="21" t="s">
        <v>24</v>
      </c>
      <c r="Q15" s="21">
        <v>232</v>
      </c>
      <c r="R15" s="23">
        <v>0.97</v>
      </c>
      <c r="S15" s="21">
        <v>2</v>
      </c>
      <c r="T15" s="24">
        <f t="shared" si="3"/>
        <v>2.8443517462949526</v>
      </c>
      <c r="U15" s="21">
        <v>9</v>
      </c>
      <c r="V15" s="25">
        <f t="shared" si="4"/>
        <v>4</v>
      </c>
      <c r="W15" s="39"/>
      <c r="X15" s="40"/>
      <c r="Y15" s="34">
        <v>9</v>
      </c>
      <c r="Z15" s="41" t="s">
        <v>48</v>
      </c>
    </row>
    <row r="16" spans="1:26" ht="17.25" thickBot="1">
      <c r="A16" s="17">
        <v>10</v>
      </c>
      <c r="B16" s="36" t="s">
        <v>43</v>
      </c>
      <c r="C16" s="20">
        <v>67.6</v>
      </c>
      <c r="D16" s="20">
        <f t="shared" si="0"/>
        <v>0.35029536739558503</v>
      </c>
      <c r="E16" s="30">
        <v>4</v>
      </c>
      <c r="F16" s="30">
        <v>0.48</v>
      </c>
      <c r="G16" s="31">
        <v>9</v>
      </c>
      <c r="H16" s="32">
        <f t="shared" si="1"/>
        <v>0.8302953673955851</v>
      </c>
      <c r="I16" s="21">
        <v>10</v>
      </c>
      <c r="J16" s="21" t="s">
        <v>26</v>
      </c>
      <c r="K16" s="21">
        <v>145</v>
      </c>
      <c r="L16" s="23">
        <v>0.78</v>
      </c>
      <c r="M16" s="25">
        <v>4</v>
      </c>
      <c r="N16" s="24">
        <f t="shared" si="2"/>
        <v>1.610295367395585</v>
      </c>
      <c r="O16" s="21">
        <v>10</v>
      </c>
      <c r="P16" s="21" t="s">
        <v>25</v>
      </c>
      <c r="Q16" s="33">
        <v>159</v>
      </c>
      <c r="R16" s="33">
        <v>0.63</v>
      </c>
      <c r="S16" s="33">
        <v>4</v>
      </c>
      <c r="T16" s="24">
        <f t="shared" si="3"/>
        <v>2.240295367395585</v>
      </c>
      <c r="U16" s="21">
        <v>10</v>
      </c>
      <c r="V16" s="25">
        <f t="shared" si="4"/>
        <v>8</v>
      </c>
      <c r="W16" s="39"/>
      <c r="X16" s="43"/>
      <c r="Y16" s="42">
        <v>10</v>
      </c>
      <c r="Z16" s="34" t="s">
        <v>48</v>
      </c>
    </row>
    <row r="17" spans="1:26" ht="17.25" thickBot="1">
      <c r="A17" s="17">
        <v>11</v>
      </c>
      <c r="B17" s="36" t="s">
        <v>44</v>
      </c>
      <c r="C17" s="20">
        <v>63</v>
      </c>
      <c r="D17" s="20">
        <f t="shared" si="0"/>
        <v>0.3264587003834594</v>
      </c>
      <c r="E17" s="30">
        <v>2.5</v>
      </c>
      <c r="F17" s="30">
        <v>0.3</v>
      </c>
      <c r="G17" s="31">
        <v>11</v>
      </c>
      <c r="H17" s="32">
        <f t="shared" si="1"/>
        <v>0.6264587003834594</v>
      </c>
      <c r="I17" s="21">
        <v>11</v>
      </c>
      <c r="J17" s="21" t="s">
        <v>25</v>
      </c>
      <c r="K17" s="21">
        <v>124</v>
      </c>
      <c r="L17" s="23">
        <v>0.64</v>
      </c>
      <c r="M17" s="25">
        <v>4</v>
      </c>
      <c r="N17" s="24">
        <f t="shared" si="2"/>
        <v>1.2664587003834593</v>
      </c>
      <c r="O17" s="21">
        <v>11</v>
      </c>
      <c r="P17" s="21" t="s">
        <v>24</v>
      </c>
      <c r="Q17" s="21">
        <v>184</v>
      </c>
      <c r="R17" s="23">
        <v>0.77</v>
      </c>
      <c r="S17" s="21">
        <v>4</v>
      </c>
      <c r="T17" s="24">
        <f t="shared" si="3"/>
        <v>2.0364587003834593</v>
      </c>
      <c r="U17" s="21">
        <v>11</v>
      </c>
      <c r="V17" s="25">
        <f t="shared" si="4"/>
        <v>8</v>
      </c>
      <c r="W17" s="39"/>
      <c r="X17" s="43"/>
      <c r="Y17" s="42">
        <v>11</v>
      </c>
      <c r="Z17" s="34" t="s">
        <v>48</v>
      </c>
    </row>
    <row r="18" spans="1:26" ht="17.25" thickBot="1">
      <c r="A18" s="17">
        <v>12</v>
      </c>
      <c r="B18" s="36" t="s">
        <v>34</v>
      </c>
      <c r="C18" s="20">
        <v>49</v>
      </c>
      <c r="D18" s="20">
        <f t="shared" si="0"/>
        <v>0.25391232252046847</v>
      </c>
      <c r="E18" s="30">
        <v>2</v>
      </c>
      <c r="F18" s="30">
        <v>0.24</v>
      </c>
      <c r="G18" s="31">
        <v>12</v>
      </c>
      <c r="H18" s="32">
        <f t="shared" si="1"/>
        <v>0.49391232252046846</v>
      </c>
      <c r="I18" s="21">
        <v>12</v>
      </c>
      <c r="J18" s="21" t="s">
        <v>24</v>
      </c>
      <c r="K18" s="21">
        <v>100</v>
      </c>
      <c r="L18" s="23">
        <v>0.46</v>
      </c>
      <c r="M18" s="25">
        <v>4</v>
      </c>
      <c r="N18" s="24">
        <f t="shared" si="2"/>
        <v>0.9539123225204684</v>
      </c>
      <c r="O18" s="21">
        <v>12</v>
      </c>
      <c r="P18" s="21" t="s">
        <v>26</v>
      </c>
      <c r="Q18" s="21">
        <v>142</v>
      </c>
      <c r="R18" s="23">
        <v>0.6</v>
      </c>
      <c r="S18" s="21">
        <v>4</v>
      </c>
      <c r="T18" s="24">
        <f t="shared" si="3"/>
        <v>1.5539123225204685</v>
      </c>
      <c r="U18" s="21">
        <v>12</v>
      </c>
      <c r="V18" s="25">
        <f t="shared" si="4"/>
        <v>8</v>
      </c>
      <c r="W18" s="39"/>
      <c r="X18" s="43"/>
      <c r="Y18" s="42">
        <v>12</v>
      </c>
      <c r="Z18" s="34" t="s">
        <v>48</v>
      </c>
    </row>
    <row r="19" spans="3:24" ht="12.75">
      <c r="C19" s="44"/>
      <c r="I19"/>
      <c r="M19"/>
      <c r="X19"/>
    </row>
    <row r="20" spans="9:24" ht="12.75">
      <c r="I20"/>
      <c r="M20"/>
      <c r="X20"/>
    </row>
    <row r="21" spans="9:24" ht="51.75" customHeight="1">
      <c r="I21"/>
      <c r="M21"/>
      <c r="X21"/>
    </row>
    <row r="22" spans="9:24" ht="12.75">
      <c r="I22"/>
      <c r="M22"/>
      <c r="X22"/>
    </row>
    <row r="23" spans="9:24" ht="35.25" customHeight="1">
      <c r="I23"/>
      <c r="M23"/>
      <c r="X23"/>
    </row>
    <row r="24" spans="9:24" ht="12.75">
      <c r="I24"/>
      <c r="M24"/>
      <c r="X24"/>
    </row>
    <row r="25" spans="9:24" ht="12.75">
      <c r="I25"/>
      <c r="M25"/>
      <c r="X25"/>
    </row>
    <row r="26" spans="9:24" ht="22.5" customHeight="1">
      <c r="I26"/>
      <c r="M26"/>
      <c r="X26"/>
    </row>
    <row r="27" spans="8:24" ht="12.75">
      <c r="H27" s="15"/>
      <c r="I27"/>
      <c r="L27" s="13"/>
      <c r="M27"/>
      <c r="W27" s="16"/>
      <c r="X27"/>
    </row>
    <row r="28" spans="8:24" ht="12.75">
      <c r="H28" s="15"/>
      <c r="I28"/>
      <c r="L28" s="13"/>
      <c r="M28"/>
      <c r="W28" s="16"/>
      <c r="X28"/>
    </row>
    <row r="29" spans="8:24" ht="12.75">
      <c r="H29" s="15"/>
      <c r="I29"/>
      <c r="L29" s="13"/>
      <c r="M29"/>
      <c r="W29" s="16"/>
      <c r="X29"/>
    </row>
  </sheetData>
  <sheetProtection/>
  <mergeCells count="20">
    <mergeCell ref="H3:H6"/>
    <mergeCell ref="I3:I6"/>
    <mergeCell ref="J3:M3"/>
    <mergeCell ref="B3:B5"/>
    <mergeCell ref="C3:D5"/>
    <mergeCell ref="E3:G3"/>
    <mergeCell ref="E4:G4"/>
    <mergeCell ref="E5:G5"/>
    <mergeCell ref="J4:M4"/>
    <mergeCell ref="J5:M5"/>
    <mergeCell ref="T3:T6"/>
    <mergeCell ref="U3:U6"/>
    <mergeCell ref="W3:Z3"/>
    <mergeCell ref="W4:Z4"/>
    <mergeCell ref="W5:Z5"/>
    <mergeCell ref="P3:S3"/>
    <mergeCell ref="P4:S4"/>
    <mergeCell ref="P5:S5"/>
    <mergeCell ref="N3:N6"/>
    <mergeCell ref="O3:O6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9.875" style="0" bestFit="1" customWidth="1"/>
  </cols>
  <sheetData>
    <row r="1" spans="3:7" ht="13.5" thickBot="1">
      <c r="C1">
        <v>1</v>
      </c>
      <c r="D1">
        <v>2</v>
      </c>
      <c r="E1">
        <v>3</v>
      </c>
      <c r="F1" t="s">
        <v>31</v>
      </c>
      <c r="G1" t="s">
        <v>32</v>
      </c>
    </row>
    <row r="2" spans="2:7" ht="17.25" thickBot="1">
      <c r="B2" s="26"/>
      <c r="F2">
        <f aca="true" t="shared" si="0" ref="F2:F17">SUM(C2:E2)</f>
        <v>0</v>
      </c>
      <c r="G2" t="e">
        <f>F2/AVERAGE(F$2:F$17)</f>
        <v>#DIV/0!</v>
      </c>
    </row>
    <row r="3" spans="2:7" ht="17.25" thickBot="1">
      <c r="B3" s="27"/>
      <c r="F3">
        <f t="shared" si="0"/>
        <v>0</v>
      </c>
      <c r="G3" t="e">
        <f aca="true" t="shared" si="1" ref="G3:G17">F3/AVERAGE(F$2:F$17)</f>
        <v>#DIV/0!</v>
      </c>
    </row>
    <row r="4" spans="2:7" ht="17.25" thickBot="1">
      <c r="B4" s="27"/>
      <c r="F4">
        <f t="shared" si="0"/>
        <v>0</v>
      </c>
      <c r="G4" t="e">
        <f t="shared" si="1"/>
        <v>#DIV/0!</v>
      </c>
    </row>
    <row r="5" spans="2:7" ht="17.25" thickBot="1">
      <c r="B5" s="28"/>
      <c r="F5">
        <f t="shared" si="0"/>
        <v>0</v>
      </c>
      <c r="G5" t="e">
        <f t="shared" si="1"/>
        <v>#DIV/0!</v>
      </c>
    </row>
    <row r="6" spans="2:7" ht="17.25" thickBot="1">
      <c r="B6" s="27"/>
      <c r="F6">
        <f t="shared" si="0"/>
        <v>0</v>
      </c>
      <c r="G6" t="e">
        <f t="shared" si="1"/>
        <v>#DIV/0!</v>
      </c>
    </row>
    <row r="7" spans="2:7" ht="17.25" thickBot="1">
      <c r="B7" s="29"/>
      <c r="F7">
        <f t="shared" si="0"/>
        <v>0</v>
      </c>
      <c r="G7" t="e">
        <f t="shared" si="1"/>
        <v>#DIV/0!</v>
      </c>
    </row>
    <row r="8" spans="2:7" ht="17.25" thickBot="1">
      <c r="B8" s="27"/>
      <c r="F8">
        <f t="shared" si="0"/>
        <v>0</v>
      </c>
      <c r="G8" t="e">
        <f t="shared" si="1"/>
        <v>#DIV/0!</v>
      </c>
    </row>
    <row r="9" spans="2:7" ht="17.25" thickBot="1">
      <c r="B9" s="28"/>
      <c r="F9">
        <f t="shared" si="0"/>
        <v>0</v>
      </c>
      <c r="G9" t="e">
        <f t="shared" si="1"/>
        <v>#DIV/0!</v>
      </c>
    </row>
    <row r="10" spans="2:7" ht="17.25" thickBot="1">
      <c r="B10" s="27"/>
      <c r="F10">
        <f t="shared" si="0"/>
        <v>0</v>
      </c>
      <c r="G10" t="e">
        <f t="shared" si="1"/>
        <v>#DIV/0!</v>
      </c>
    </row>
    <row r="11" spans="2:7" ht="17.25" thickBot="1">
      <c r="B11" s="27"/>
      <c r="F11">
        <f t="shared" si="0"/>
        <v>0</v>
      </c>
      <c r="G11" t="e">
        <f t="shared" si="1"/>
        <v>#DIV/0!</v>
      </c>
    </row>
    <row r="12" spans="2:7" ht="17.25" thickBot="1">
      <c r="B12" s="27"/>
      <c r="F12">
        <f t="shared" si="0"/>
        <v>0</v>
      </c>
      <c r="G12" t="e">
        <f t="shared" si="1"/>
        <v>#DIV/0!</v>
      </c>
    </row>
    <row r="13" spans="2:7" ht="17.25" thickBot="1">
      <c r="B13" s="27"/>
      <c r="F13">
        <f t="shared" si="0"/>
        <v>0</v>
      </c>
      <c r="G13" t="e">
        <f t="shared" si="1"/>
        <v>#DIV/0!</v>
      </c>
    </row>
    <row r="14" spans="2:7" ht="17.25" thickBot="1">
      <c r="B14" s="27"/>
      <c r="F14">
        <f t="shared" si="0"/>
        <v>0</v>
      </c>
      <c r="G14" t="e">
        <f t="shared" si="1"/>
        <v>#DIV/0!</v>
      </c>
    </row>
    <row r="15" spans="2:7" ht="17.25" thickBot="1">
      <c r="B15" s="27"/>
      <c r="F15">
        <f t="shared" si="0"/>
        <v>0</v>
      </c>
      <c r="G15" t="e">
        <f t="shared" si="1"/>
        <v>#DIV/0!</v>
      </c>
    </row>
    <row r="16" spans="2:7" ht="17.25" thickBot="1">
      <c r="B16" s="27"/>
      <c r="F16">
        <f t="shared" si="0"/>
        <v>0</v>
      </c>
      <c r="G16" t="e">
        <f t="shared" si="1"/>
        <v>#DIV/0!</v>
      </c>
    </row>
    <row r="17" spans="2:7" ht="17.25" thickBot="1">
      <c r="B17" s="27"/>
      <c r="F17">
        <f t="shared" si="0"/>
        <v>0</v>
      </c>
      <c r="G17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</dc:creator>
  <cp:keywords/>
  <dc:description/>
  <cp:lastModifiedBy>Uni</cp:lastModifiedBy>
  <cp:lastPrinted>2019-12-05T17:26:54Z</cp:lastPrinted>
  <dcterms:created xsi:type="dcterms:W3CDTF">2008-12-05T20:46:22Z</dcterms:created>
  <dcterms:modified xsi:type="dcterms:W3CDTF">2021-12-13T06:54:01Z</dcterms:modified>
  <cp:category/>
  <cp:version/>
  <cp:contentType/>
  <cp:contentStatus/>
</cp:coreProperties>
</file>